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2015" tabRatio="875"/>
  </bookViews>
  <sheets>
    <sheet name="Rehabilitación" sheetId="15" r:id="rId1"/>
    <sheet name="IMV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7" i="15" l="1"/>
  <c r="G128" i="15" s="1"/>
  <c r="D177" i="15"/>
  <c r="G124" i="15" l="1"/>
  <c r="G125" i="15" s="1"/>
  <c r="G121" i="15"/>
  <c r="G122" i="15" s="1"/>
  <c r="D176" i="15"/>
  <c r="D60" i="9" l="1"/>
  <c r="D59" i="9"/>
  <c r="D58" i="9"/>
  <c r="D57" i="9"/>
  <c r="D56" i="9"/>
  <c r="D55" i="9"/>
  <c r="D54" i="9"/>
  <c r="D53" i="9"/>
  <c r="D175" i="15"/>
  <c r="D173" i="15"/>
  <c r="G119" i="15"/>
</calcChain>
</file>

<file path=xl/comments1.xml><?xml version="1.0" encoding="utf-8"?>
<comments xmlns="http://schemas.openxmlformats.org/spreadsheetml/2006/main">
  <authors>
    <author>felipecc</author>
  </authors>
  <commentList>
    <comment ref="H13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certificaciones correspondientes a distintas convocatorias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incluye actuaciones ejecutadas, en ejecución y en contratación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incluye actuaciones ejecutadas, en ejecución y en contratación</t>
        </r>
      </text>
    </comment>
  </commentList>
</comments>
</file>

<file path=xl/sharedStrings.xml><?xml version="1.0" encoding="utf-8"?>
<sst xmlns="http://schemas.openxmlformats.org/spreadsheetml/2006/main" count="205" uniqueCount="131">
  <si>
    <t>ACTUACIONES EN EL CENTRO HISTÓRICO DE MÁLAGA DESARROLLADAS POR LA OFICINA DE REHABILITACIÓN</t>
  </si>
  <si>
    <t>(Nº de actuaciones e inversión en euros)</t>
  </si>
  <si>
    <t>Fuente: Oficina de Rehabilitación del Centro Histórico de Málaga</t>
  </si>
  <si>
    <t>Actuaciones</t>
  </si>
  <si>
    <t>Nº de solicitudes</t>
  </si>
  <si>
    <t>Nº de actuaciones</t>
  </si>
  <si>
    <t>Nº de viviendas</t>
  </si>
  <si>
    <t>Total inversión</t>
  </si>
  <si>
    <t>Total subvenciones</t>
  </si>
  <si>
    <t>Especial</t>
  </si>
  <si>
    <t>Fachadas y Locales.</t>
  </si>
  <si>
    <t>Barriadas.</t>
  </si>
  <si>
    <t>Perchel</t>
  </si>
  <si>
    <t>Total</t>
  </si>
  <si>
    <t>Ej. Directa OB 4/03</t>
  </si>
  <si>
    <t>Ej. Dir. OB 5/04 La Palma</t>
  </si>
  <si>
    <t>Ej. Directa C/ Bolivia</t>
  </si>
  <si>
    <t>La Palma 6/05</t>
  </si>
  <si>
    <t>La Palma 9/05</t>
  </si>
  <si>
    <t xml:space="preserve">Parcial </t>
  </si>
  <si>
    <t>Integral</t>
  </si>
  <si>
    <t>Bajos y Loc. Comer.</t>
  </si>
  <si>
    <t>La Palma 26/05</t>
  </si>
  <si>
    <t>La Palma 10/06</t>
  </si>
  <si>
    <t>Ej. Directa OB 42/06</t>
  </si>
  <si>
    <t>Ej. Directa OB 43/06</t>
  </si>
  <si>
    <t>La Palma 34/06</t>
  </si>
  <si>
    <t>La Palma 52/06</t>
  </si>
  <si>
    <t>La Palma 131/07</t>
  </si>
  <si>
    <t>La Palma 64/09</t>
  </si>
  <si>
    <t>Convocatoria</t>
  </si>
  <si>
    <t>Bajos de Loc. Comer.</t>
  </si>
  <si>
    <t>La Palma exp 76/2010</t>
  </si>
  <si>
    <t>Museo Thyssen</t>
  </si>
  <si>
    <t>Parcial</t>
  </si>
  <si>
    <t>Barriadas</t>
  </si>
  <si>
    <t>La Palma  exp 17/2012</t>
  </si>
  <si>
    <t>La Palma exp 78/2013</t>
  </si>
  <si>
    <t>PAI-Palmilla exp 26/2013</t>
  </si>
  <si>
    <t>Ej. Directa exp 43/2013</t>
  </si>
  <si>
    <t>Ej. Directa exp 44/2013</t>
  </si>
  <si>
    <t>Periodo 2000-2013</t>
  </si>
  <si>
    <t xml:space="preserve">La Palma </t>
  </si>
  <si>
    <t>La Palma zonas comunes</t>
  </si>
  <si>
    <t>La Palmilla 1ª fase</t>
  </si>
  <si>
    <t>La Palmilla 2ª fase</t>
  </si>
  <si>
    <t>La Palmilla 3ª fase</t>
  </si>
  <si>
    <t>Implantación ascensores</t>
  </si>
  <si>
    <t>Edificio singulares</t>
  </si>
  <si>
    <t>Rehabilitación Edif. Limoneros 140 Viv (1ª fase)</t>
  </si>
  <si>
    <t>Rehabilitación Edif. Limoneros 140 Viv (2ª fase)</t>
  </si>
  <si>
    <t xml:space="preserve">Rehabilitación Álamos, 34 </t>
  </si>
  <si>
    <t xml:space="preserve">Rehabilitación Cubierta cine Albéniz   </t>
  </si>
  <si>
    <t xml:space="preserve">Rehabilitación Fachada Casa Natal Picasso </t>
  </si>
  <si>
    <t xml:space="preserve">Rehabilitación  Uso cultural Convento Mercedarias </t>
  </si>
  <si>
    <t>Rehabilitación Fachada y cubiertas C/ Beatas</t>
  </si>
  <si>
    <t xml:space="preserve">Rehabilitación Centro Mayores Gamarra </t>
  </si>
  <si>
    <r>
      <t xml:space="preserve">Rehabilitación Los Limoneros 140 Viv. Elih-Med  </t>
    </r>
    <r>
      <rPr>
        <sz val="8"/>
        <rFont val="Arial"/>
        <family val="2"/>
      </rPr>
      <t>(3ª fase)</t>
    </r>
  </si>
  <si>
    <t>Urbanización Plaza Judería</t>
  </si>
  <si>
    <t>Edif. 4 viv.,local y sede Oficina Rehabilitación</t>
  </si>
  <si>
    <t>Periodo 2009-2013</t>
  </si>
  <si>
    <t xml:space="preserve">Proyecto ELIH-MED </t>
  </si>
  <si>
    <t>Llano de la Trinidad</t>
  </si>
  <si>
    <t>Guardería Calle Ollerías</t>
  </si>
  <si>
    <t>Pasaje Meléndez</t>
  </si>
  <si>
    <t>Calzada de la Trinidad</t>
  </si>
  <si>
    <t>Calle Huerto de los Claveles</t>
  </si>
  <si>
    <t>Plaza Alfonso XII</t>
  </si>
  <si>
    <t>Calle Beatas</t>
  </si>
  <si>
    <t>Calle Asturias</t>
  </si>
  <si>
    <t>Palacio Episcopal</t>
  </si>
  <si>
    <t>Hospital de Santo Tomás</t>
  </si>
  <si>
    <t>Calle Alcazabilla</t>
  </si>
  <si>
    <t>Calle San Millán</t>
  </si>
  <si>
    <t>Calle Montes de Oca</t>
  </si>
  <si>
    <t>Edificios y elementos singulares</t>
  </si>
  <si>
    <t>Rehabilitación de edificios y monumentos en el Centro Histórico</t>
  </si>
  <si>
    <t>Nº Expedientes</t>
  </si>
  <si>
    <t>Inversión</t>
  </si>
  <si>
    <t>Presupuesto Protegible</t>
  </si>
  <si>
    <t>Subvención</t>
  </si>
  <si>
    <t>Rehabilitación de monumentos en el Centro Histórico. Iglesias y conventos.</t>
  </si>
  <si>
    <t>VIVIENDAS CON PROYECTOS BÁSICO FINALIZADO (EQUIVALENTE A VISADA)</t>
  </si>
  <si>
    <t>(Nº de viviendas)</t>
  </si>
  <si>
    <t>Fuente: Instituto Municipal de la Vivienda</t>
  </si>
  <si>
    <t>Unifamiliares</t>
  </si>
  <si>
    <t>Plurifamiliares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</si>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</sst>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€-1]_-;\-* #,##0.00\ [$€-1]_-;_-* &quot;-&quot;??\ [$€-1]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0" fillId="2" borderId="0" xfId="0" applyFill="1"/>
    <xf numFmtId="4" fontId="0" fillId="2" borderId="0" xfId="0" applyNumberFormat="1" applyFill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8"/>
  <sheetViews>
    <sheetView tabSelected="1" workbookViewId="0">
      <pane xSplit="2" ySplit="5" topLeftCell="C186" activePane="bottomRight" state="frozen"/>
      <selection pane="topRight" activeCell="C1" sqref="C1"/>
      <selection pane="bottomLeft" activeCell="A6" sqref="A6"/>
      <selection pane="bottomRight" activeCell="F198" sqref="F198"/>
    </sheetView>
  </sheetViews>
  <sheetFormatPr baseColWidth="10" defaultColWidth="11.42578125" defaultRowHeight="12.75" x14ac:dyDescent="0.2"/>
  <cols>
    <col min="1" max="1" width="38.85546875" customWidth="1"/>
    <col min="2" max="2" width="18.7109375" customWidth="1"/>
    <col min="3" max="3" width="24" customWidth="1"/>
    <col min="4" max="4" width="16.140625" customWidth="1"/>
    <col min="5" max="5" width="17.7109375" customWidth="1"/>
    <col min="6" max="6" width="17" customWidth="1"/>
    <col min="7" max="7" width="15.85546875" customWidth="1"/>
    <col min="8" max="8" width="20.85546875" customWidth="1"/>
    <col min="11" max="11" width="12" bestFit="1" customWidth="1"/>
  </cols>
  <sheetData>
    <row r="1" spans="1:8" ht="44.25" customHeight="1" x14ac:dyDescent="0.2">
      <c r="A1" s="15" t="s">
        <v>0</v>
      </c>
    </row>
    <row r="2" spans="1:8" x14ac:dyDescent="0.2">
      <c r="A2" s="15" t="s">
        <v>1</v>
      </c>
    </row>
    <row r="3" spans="1:8" ht="25.5" x14ac:dyDescent="0.2">
      <c r="A3" s="4" t="s">
        <v>2</v>
      </c>
    </row>
    <row r="5" spans="1:8" ht="13.5" customHeight="1" x14ac:dyDescent="0.2"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</row>
    <row r="6" spans="1:8" x14ac:dyDescent="0.2">
      <c r="B6">
        <v>2000</v>
      </c>
    </row>
    <row r="7" spans="1:8" x14ac:dyDescent="0.2">
      <c r="C7" t="s">
        <v>9</v>
      </c>
      <c r="D7" s="1">
        <v>37</v>
      </c>
      <c r="E7" s="1">
        <v>28</v>
      </c>
      <c r="F7" s="1">
        <v>170</v>
      </c>
      <c r="G7" s="8">
        <v>9740893.5299999993</v>
      </c>
      <c r="H7" s="8">
        <v>2262309.64</v>
      </c>
    </row>
    <row r="8" spans="1:8" x14ac:dyDescent="0.2">
      <c r="C8" t="s">
        <v>10</v>
      </c>
      <c r="D8" s="1">
        <v>38</v>
      </c>
      <c r="E8" s="1">
        <v>15</v>
      </c>
      <c r="F8" s="1">
        <v>122</v>
      </c>
      <c r="G8" s="8">
        <v>1841323.22</v>
      </c>
      <c r="H8" s="8">
        <v>340733.72</v>
      </c>
    </row>
    <row r="9" spans="1:8" x14ac:dyDescent="0.2">
      <c r="C9" t="s">
        <v>11</v>
      </c>
      <c r="D9" s="1">
        <v>49</v>
      </c>
      <c r="E9" s="1">
        <v>42</v>
      </c>
      <c r="F9" s="1">
        <v>2205</v>
      </c>
      <c r="G9" s="8">
        <v>7051654.7199999997</v>
      </c>
      <c r="H9" s="8">
        <v>1174503.8899999999</v>
      </c>
    </row>
    <row r="10" spans="1:8" x14ac:dyDescent="0.2">
      <c r="C10" t="s">
        <v>12</v>
      </c>
      <c r="D10" s="1">
        <v>2</v>
      </c>
      <c r="E10" s="1">
        <v>1</v>
      </c>
      <c r="F10" s="1">
        <v>14</v>
      </c>
      <c r="G10" s="8">
        <v>745137.24</v>
      </c>
      <c r="H10" s="8">
        <v>9949.8799999999992</v>
      </c>
    </row>
    <row r="11" spans="1:8" ht="13.5" customHeight="1" x14ac:dyDescent="0.2">
      <c r="C11" t="s">
        <v>13</v>
      </c>
      <c r="D11" s="1">
        <v>126</v>
      </c>
      <c r="E11" s="1">
        <v>86</v>
      </c>
      <c r="F11" s="1">
        <v>2511</v>
      </c>
      <c r="G11" s="8">
        <v>19379008.710000001</v>
      </c>
      <c r="H11" s="8">
        <v>3787497.13</v>
      </c>
    </row>
    <row r="12" spans="1:8" x14ac:dyDescent="0.2">
      <c r="B12">
        <v>2001</v>
      </c>
      <c r="D12" s="1"/>
      <c r="E12" s="1"/>
      <c r="F12" s="1"/>
      <c r="G12" s="8"/>
      <c r="H12" s="8"/>
    </row>
    <row r="13" spans="1:8" x14ac:dyDescent="0.2">
      <c r="C13" t="s">
        <v>9</v>
      </c>
      <c r="D13" s="1">
        <v>26</v>
      </c>
      <c r="E13" s="1">
        <v>28</v>
      </c>
      <c r="F13" s="1">
        <v>103</v>
      </c>
      <c r="G13" s="8">
        <v>16789318.98</v>
      </c>
      <c r="H13" s="8">
        <v>2434965.67</v>
      </c>
    </row>
    <row r="14" spans="1:8" x14ac:dyDescent="0.2">
      <c r="C14" t="s">
        <v>10</v>
      </c>
      <c r="D14" s="1">
        <v>36</v>
      </c>
      <c r="E14" s="1">
        <v>36</v>
      </c>
      <c r="F14" s="1">
        <v>303</v>
      </c>
      <c r="G14" s="8">
        <v>2655007.06</v>
      </c>
      <c r="H14" s="8">
        <v>882226.86</v>
      </c>
    </row>
    <row r="15" spans="1:8" x14ac:dyDescent="0.2">
      <c r="C15" t="s">
        <v>11</v>
      </c>
      <c r="D15" s="1">
        <v>49</v>
      </c>
      <c r="E15" s="1">
        <v>38</v>
      </c>
      <c r="F15" s="1">
        <v>2547</v>
      </c>
      <c r="G15" s="8">
        <v>2878482.29</v>
      </c>
      <c r="H15" s="8">
        <v>1487194.25</v>
      </c>
    </row>
    <row r="16" spans="1:8" x14ac:dyDescent="0.2">
      <c r="C16" t="s">
        <v>12</v>
      </c>
      <c r="D16" s="1">
        <v>1</v>
      </c>
      <c r="E16" s="1">
        <v>3</v>
      </c>
      <c r="F16" s="1">
        <v>40</v>
      </c>
      <c r="G16" s="8">
        <v>471786.15</v>
      </c>
      <c r="H16" s="8">
        <v>174954.63</v>
      </c>
    </row>
    <row r="17" spans="2:8" ht="13.5" customHeight="1" x14ac:dyDescent="0.2">
      <c r="C17" t="s">
        <v>13</v>
      </c>
      <c r="D17" s="1">
        <v>112</v>
      </c>
      <c r="E17" s="1">
        <v>105</v>
      </c>
      <c r="F17" s="1">
        <v>2993</v>
      </c>
      <c r="G17" s="8">
        <v>22794594.48</v>
      </c>
      <c r="H17" s="8">
        <v>4979341.41</v>
      </c>
    </row>
    <row r="18" spans="2:8" x14ac:dyDescent="0.2">
      <c r="B18">
        <v>2002</v>
      </c>
      <c r="D18" s="1"/>
      <c r="E18" s="1"/>
      <c r="F18" s="1"/>
      <c r="G18" s="8"/>
      <c r="H18" s="8"/>
    </row>
    <row r="19" spans="2:8" x14ac:dyDescent="0.2">
      <c r="C19" t="s">
        <v>9</v>
      </c>
      <c r="D19" s="1">
        <v>32</v>
      </c>
      <c r="E19" s="1">
        <v>18</v>
      </c>
      <c r="F19" s="1">
        <v>106</v>
      </c>
      <c r="G19" s="8">
        <v>8388333.0300000003</v>
      </c>
      <c r="H19" s="8">
        <v>1902838.08</v>
      </c>
    </row>
    <row r="20" spans="2:8" x14ac:dyDescent="0.2">
      <c r="C20" t="s">
        <v>10</v>
      </c>
      <c r="D20" s="1">
        <v>37</v>
      </c>
      <c r="E20" s="1">
        <v>13</v>
      </c>
      <c r="F20" s="1">
        <v>41</v>
      </c>
      <c r="G20" s="8">
        <v>1532654.89</v>
      </c>
      <c r="H20" s="8">
        <v>485565.57</v>
      </c>
    </row>
    <row r="21" spans="2:8" x14ac:dyDescent="0.2">
      <c r="C21" t="s">
        <v>11</v>
      </c>
      <c r="D21" s="1">
        <v>57</v>
      </c>
      <c r="E21" s="1">
        <v>34</v>
      </c>
      <c r="F21" s="1">
        <v>1976</v>
      </c>
      <c r="G21" s="8">
        <v>2198930</v>
      </c>
      <c r="H21" s="8">
        <v>948312</v>
      </c>
    </row>
    <row r="22" spans="2:8" x14ac:dyDescent="0.2">
      <c r="D22" s="1"/>
      <c r="E22" s="1"/>
      <c r="F22" s="1"/>
      <c r="G22" s="8"/>
      <c r="H22" s="8"/>
    </row>
    <row r="23" spans="2:8" ht="13.5" customHeight="1" x14ac:dyDescent="0.2">
      <c r="C23" t="s">
        <v>13</v>
      </c>
      <c r="D23" s="1">
        <v>126</v>
      </c>
      <c r="E23" s="1">
        <v>65</v>
      </c>
      <c r="F23" s="1">
        <v>2123</v>
      </c>
      <c r="G23" s="8">
        <v>12119917.92</v>
      </c>
      <c r="H23" s="8">
        <v>3336715.65</v>
      </c>
    </row>
    <row r="24" spans="2:8" x14ac:dyDescent="0.2">
      <c r="B24">
        <v>2003</v>
      </c>
      <c r="D24" s="1"/>
      <c r="E24" s="1"/>
      <c r="F24" s="1"/>
      <c r="G24" s="8"/>
      <c r="H24" s="8"/>
    </row>
    <row r="25" spans="2:8" x14ac:dyDescent="0.2">
      <c r="C25" t="s">
        <v>9</v>
      </c>
      <c r="D25" s="1">
        <v>35</v>
      </c>
      <c r="E25" s="1">
        <v>17</v>
      </c>
      <c r="F25" s="1">
        <v>114</v>
      </c>
      <c r="G25" s="8">
        <v>19884337.289999999</v>
      </c>
      <c r="H25" s="8">
        <v>1877967</v>
      </c>
    </row>
    <row r="26" spans="2:8" x14ac:dyDescent="0.2">
      <c r="C26" t="s">
        <v>10</v>
      </c>
      <c r="D26" s="1">
        <v>69</v>
      </c>
      <c r="E26" s="1">
        <v>28</v>
      </c>
      <c r="F26" s="1">
        <v>174</v>
      </c>
      <c r="G26" s="8">
        <v>4006450</v>
      </c>
      <c r="H26" s="8">
        <v>1157923</v>
      </c>
    </row>
    <row r="27" spans="2:8" x14ac:dyDescent="0.2">
      <c r="C27" t="s">
        <v>11</v>
      </c>
      <c r="D27" s="1">
        <v>151</v>
      </c>
      <c r="E27" s="1">
        <v>10</v>
      </c>
      <c r="F27" s="1">
        <v>535</v>
      </c>
      <c r="G27" s="8">
        <v>656000</v>
      </c>
      <c r="H27" s="8">
        <v>302100</v>
      </c>
    </row>
    <row r="28" spans="2:8" x14ac:dyDescent="0.2">
      <c r="C28" t="s">
        <v>14</v>
      </c>
      <c r="D28" s="1"/>
      <c r="E28" s="1"/>
      <c r="F28" s="1"/>
      <c r="G28" s="8">
        <v>900000</v>
      </c>
      <c r="H28" s="8">
        <v>900000</v>
      </c>
    </row>
    <row r="29" spans="2:8" ht="13.5" customHeight="1" x14ac:dyDescent="0.2">
      <c r="C29" t="s">
        <v>13</v>
      </c>
      <c r="D29" s="1">
        <v>255</v>
      </c>
      <c r="E29" s="1">
        <v>55</v>
      </c>
      <c r="F29" s="1">
        <v>823</v>
      </c>
      <c r="G29" s="8">
        <v>25446787.289999999</v>
      </c>
      <c r="H29" s="8">
        <v>4237990</v>
      </c>
    </row>
    <row r="30" spans="2:8" x14ac:dyDescent="0.2">
      <c r="D30" s="1"/>
      <c r="E30" s="1"/>
      <c r="F30" s="1"/>
      <c r="G30" s="8"/>
      <c r="H30" s="8"/>
    </row>
    <row r="31" spans="2:8" x14ac:dyDescent="0.2">
      <c r="B31">
        <v>2004</v>
      </c>
      <c r="C31" t="s">
        <v>9</v>
      </c>
      <c r="D31" s="1">
        <v>11</v>
      </c>
      <c r="E31" s="1">
        <v>11</v>
      </c>
      <c r="F31" s="1">
        <v>66</v>
      </c>
      <c r="G31" s="8">
        <v>5604312</v>
      </c>
      <c r="H31" s="8">
        <v>1084057</v>
      </c>
    </row>
    <row r="32" spans="2:8" x14ac:dyDescent="0.2">
      <c r="C32" t="s">
        <v>10</v>
      </c>
      <c r="D32" s="1">
        <v>44</v>
      </c>
      <c r="E32" s="1">
        <v>37</v>
      </c>
      <c r="F32" s="1">
        <v>222</v>
      </c>
      <c r="G32" s="8">
        <v>4716547.97</v>
      </c>
      <c r="H32" s="8">
        <v>1180342.53</v>
      </c>
    </row>
    <row r="33" spans="2:8" x14ac:dyDescent="0.2">
      <c r="C33" t="s">
        <v>11</v>
      </c>
      <c r="D33" s="1">
        <v>90</v>
      </c>
      <c r="E33" s="1">
        <v>65</v>
      </c>
      <c r="F33" s="1">
        <v>3978</v>
      </c>
      <c r="G33" s="8">
        <v>4319305.96</v>
      </c>
      <c r="H33" s="8">
        <v>1885407.79</v>
      </c>
    </row>
    <row r="34" spans="2:8" x14ac:dyDescent="0.2">
      <c r="C34" t="s">
        <v>15</v>
      </c>
      <c r="D34" s="1"/>
      <c r="E34" s="1"/>
      <c r="F34" s="1">
        <v>212</v>
      </c>
      <c r="G34" s="8">
        <v>840000</v>
      </c>
      <c r="H34" s="8">
        <v>840000</v>
      </c>
    </row>
    <row r="35" spans="2:8" ht="13.5" customHeight="1" x14ac:dyDescent="0.2">
      <c r="C35" t="s">
        <v>13</v>
      </c>
      <c r="D35" s="1">
        <v>145</v>
      </c>
      <c r="E35" s="1">
        <v>113</v>
      </c>
      <c r="F35" s="1">
        <v>4478</v>
      </c>
      <c r="G35" s="8">
        <v>15480166.67</v>
      </c>
      <c r="H35" s="8">
        <v>4989807.32</v>
      </c>
    </row>
    <row r="36" spans="2:8" x14ac:dyDescent="0.2">
      <c r="D36" s="1"/>
      <c r="E36" s="1"/>
      <c r="F36" s="1"/>
      <c r="G36" s="8"/>
      <c r="H36" s="8"/>
    </row>
    <row r="37" spans="2:8" x14ac:dyDescent="0.2">
      <c r="B37">
        <v>2005</v>
      </c>
      <c r="C37" t="s">
        <v>9</v>
      </c>
      <c r="D37" s="1">
        <v>27</v>
      </c>
      <c r="E37" s="1">
        <v>20</v>
      </c>
      <c r="F37" s="1">
        <v>126</v>
      </c>
      <c r="G37" s="8">
        <v>22147352</v>
      </c>
      <c r="H37" s="8">
        <v>1602061</v>
      </c>
    </row>
    <row r="38" spans="2:8" x14ac:dyDescent="0.2">
      <c r="C38" t="s">
        <v>10</v>
      </c>
      <c r="D38" s="1">
        <v>34</v>
      </c>
      <c r="E38" s="1">
        <v>17</v>
      </c>
      <c r="F38" s="1">
        <v>114</v>
      </c>
      <c r="G38" s="8">
        <v>2955504.31</v>
      </c>
      <c r="H38" s="8">
        <v>929379.77</v>
      </c>
    </row>
    <row r="39" spans="2:8" x14ac:dyDescent="0.2">
      <c r="C39" t="s">
        <v>11</v>
      </c>
      <c r="D39" s="1">
        <v>79</v>
      </c>
      <c r="E39" s="1">
        <v>38</v>
      </c>
      <c r="F39" s="1">
        <v>2394</v>
      </c>
      <c r="G39" s="8">
        <v>5484200</v>
      </c>
      <c r="H39" s="8">
        <v>2684580</v>
      </c>
    </row>
    <row r="40" spans="2:8" x14ac:dyDescent="0.2">
      <c r="C40" t="s">
        <v>12</v>
      </c>
      <c r="D40" s="1"/>
      <c r="E40" s="1"/>
      <c r="F40" s="1"/>
      <c r="G40" s="8"/>
      <c r="H40" s="8">
        <v>4890.7700000000004</v>
      </c>
    </row>
    <row r="41" spans="2:8" x14ac:dyDescent="0.2">
      <c r="C41" t="s">
        <v>16</v>
      </c>
      <c r="D41" s="1"/>
      <c r="E41" s="1"/>
      <c r="F41" s="1"/>
      <c r="G41" s="8">
        <v>150000</v>
      </c>
      <c r="H41" s="8">
        <v>150000</v>
      </c>
    </row>
    <row r="42" spans="2:8" x14ac:dyDescent="0.2">
      <c r="C42" t="s">
        <v>17</v>
      </c>
      <c r="D42" s="1"/>
      <c r="E42" s="1"/>
      <c r="F42" s="1">
        <v>367</v>
      </c>
      <c r="G42" s="8">
        <v>1414005.6</v>
      </c>
      <c r="H42" s="8">
        <v>1414005.6</v>
      </c>
    </row>
    <row r="43" spans="2:8" x14ac:dyDescent="0.2">
      <c r="C43" t="s">
        <v>18</v>
      </c>
      <c r="D43" s="1"/>
      <c r="E43" s="1"/>
      <c r="F43" s="1">
        <v>493</v>
      </c>
      <c r="G43" s="8">
        <v>2075613.44</v>
      </c>
      <c r="H43" s="8">
        <v>2075613.44</v>
      </c>
    </row>
    <row r="44" spans="2:8" ht="13.5" customHeight="1" x14ac:dyDescent="0.2">
      <c r="C44" t="s">
        <v>13</v>
      </c>
      <c r="D44" s="1">
        <v>140</v>
      </c>
      <c r="E44" s="1">
        <v>75</v>
      </c>
      <c r="F44" s="1">
        <v>2634</v>
      </c>
      <c r="G44" s="8">
        <v>34226675.350000001</v>
      </c>
      <c r="H44" s="8">
        <v>8860530.5800000001</v>
      </c>
    </row>
    <row r="45" spans="2:8" x14ac:dyDescent="0.2">
      <c r="D45" s="1"/>
      <c r="E45" s="1"/>
      <c r="F45" s="1"/>
      <c r="G45" s="8"/>
      <c r="H45" s="8"/>
    </row>
    <row r="46" spans="2:8" x14ac:dyDescent="0.2">
      <c r="B46">
        <v>2006</v>
      </c>
      <c r="C46" t="s">
        <v>9</v>
      </c>
      <c r="D46" s="1">
        <v>16</v>
      </c>
      <c r="E46" s="1">
        <v>21</v>
      </c>
      <c r="F46" s="1">
        <v>132</v>
      </c>
      <c r="G46" s="8">
        <v>13268799</v>
      </c>
      <c r="H46" s="8">
        <v>1595760</v>
      </c>
    </row>
    <row r="47" spans="2:8" x14ac:dyDescent="0.2">
      <c r="C47" t="s">
        <v>10</v>
      </c>
      <c r="D47" s="1">
        <v>0</v>
      </c>
      <c r="E47" s="1">
        <v>12</v>
      </c>
      <c r="F47" s="1">
        <v>78</v>
      </c>
      <c r="G47" s="8">
        <v>2160350</v>
      </c>
      <c r="H47" s="8">
        <v>549960</v>
      </c>
    </row>
    <row r="48" spans="2:8" x14ac:dyDescent="0.2">
      <c r="C48" t="s">
        <v>11</v>
      </c>
      <c r="D48" s="1">
        <v>67</v>
      </c>
      <c r="E48" s="1">
        <v>92</v>
      </c>
      <c r="F48" s="1">
        <v>3662</v>
      </c>
      <c r="G48" s="8">
        <v>7478492</v>
      </c>
      <c r="H48" s="8">
        <v>3460150.85</v>
      </c>
    </row>
    <row r="49" spans="2:8" x14ac:dyDescent="0.2">
      <c r="C49" t="s">
        <v>19</v>
      </c>
      <c r="D49" s="1">
        <v>3</v>
      </c>
      <c r="E49" s="1">
        <v>11</v>
      </c>
      <c r="F49" s="1">
        <v>66</v>
      </c>
      <c r="G49" s="8">
        <v>1958200</v>
      </c>
      <c r="H49" s="8">
        <v>663700</v>
      </c>
    </row>
    <row r="50" spans="2:8" x14ac:dyDescent="0.2">
      <c r="C50" t="s">
        <v>20</v>
      </c>
      <c r="D50" s="1">
        <v>30</v>
      </c>
      <c r="E50" s="1">
        <v>11</v>
      </c>
      <c r="F50" s="1">
        <v>96</v>
      </c>
      <c r="G50" s="8">
        <v>10529354</v>
      </c>
      <c r="H50" s="8">
        <v>1154880</v>
      </c>
    </row>
    <row r="51" spans="2:8" x14ac:dyDescent="0.2">
      <c r="C51" t="s">
        <v>21</v>
      </c>
      <c r="D51" s="1"/>
      <c r="E51" s="1">
        <v>5</v>
      </c>
      <c r="F51" s="1"/>
      <c r="G51" s="8">
        <v>148340</v>
      </c>
      <c r="H51" s="8">
        <v>65770</v>
      </c>
    </row>
    <row r="52" spans="2:8" x14ac:dyDescent="0.2">
      <c r="C52" t="s">
        <v>22</v>
      </c>
      <c r="D52" s="1"/>
      <c r="E52" s="1"/>
      <c r="F52" s="1">
        <v>391</v>
      </c>
      <c r="G52" s="8">
        <v>1420876.07</v>
      </c>
      <c r="H52" s="8">
        <v>1420876.07</v>
      </c>
    </row>
    <row r="53" spans="2:8" x14ac:dyDescent="0.2">
      <c r="C53" t="s">
        <v>23</v>
      </c>
      <c r="D53" s="1"/>
      <c r="E53" s="1"/>
      <c r="F53" s="1">
        <v>265</v>
      </c>
      <c r="G53" s="8">
        <v>1319200.1299999999</v>
      </c>
      <c r="H53" s="8">
        <v>1319200.1299999999</v>
      </c>
    </row>
    <row r="54" spans="2:8" x14ac:dyDescent="0.2">
      <c r="C54" t="s">
        <v>24</v>
      </c>
      <c r="D54" s="1"/>
      <c r="E54" s="1"/>
      <c r="F54" s="1"/>
      <c r="G54" s="8">
        <v>664765.55000000005</v>
      </c>
      <c r="H54" s="8">
        <v>664765.55000000005</v>
      </c>
    </row>
    <row r="55" spans="2:8" x14ac:dyDescent="0.2">
      <c r="C55" t="s">
        <v>25</v>
      </c>
      <c r="D55" s="1"/>
      <c r="E55" s="1"/>
      <c r="F55" s="1"/>
      <c r="G55" s="8">
        <v>1129010.27</v>
      </c>
      <c r="H55" s="8">
        <v>1129010.27</v>
      </c>
    </row>
    <row r="56" spans="2:8" ht="13.5" customHeight="1" x14ac:dyDescent="0.2">
      <c r="C56" t="s">
        <v>13</v>
      </c>
      <c r="D56" s="1">
        <v>116</v>
      </c>
      <c r="E56" s="1">
        <v>152</v>
      </c>
      <c r="F56" s="1">
        <v>4690</v>
      </c>
      <c r="G56" s="8">
        <v>40077387.020000003</v>
      </c>
      <c r="H56" s="8">
        <v>12024072.869999999</v>
      </c>
    </row>
    <row r="57" spans="2:8" x14ac:dyDescent="0.2">
      <c r="D57" s="1"/>
      <c r="E57" s="1"/>
      <c r="F57" s="1"/>
      <c r="G57" s="8"/>
      <c r="H57" s="8"/>
    </row>
    <row r="58" spans="2:8" x14ac:dyDescent="0.2">
      <c r="C58" t="s">
        <v>9</v>
      </c>
      <c r="D58" s="1">
        <v>21</v>
      </c>
      <c r="E58" s="1">
        <v>22</v>
      </c>
      <c r="F58" s="1">
        <v>129</v>
      </c>
      <c r="G58" s="8">
        <v>13834528.75</v>
      </c>
      <c r="H58" s="8">
        <v>2643747</v>
      </c>
    </row>
    <row r="59" spans="2:8" x14ac:dyDescent="0.2">
      <c r="C59" t="s">
        <v>10</v>
      </c>
      <c r="D59" s="1"/>
      <c r="E59" s="1">
        <v>1</v>
      </c>
      <c r="F59" s="1"/>
      <c r="G59" s="8">
        <v>239150</v>
      </c>
      <c r="H59" s="8">
        <v>60400</v>
      </c>
    </row>
    <row r="60" spans="2:8" x14ac:dyDescent="0.2">
      <c r="C60" t="s">
        <v>11</v>
      </c>
      <c r="D60" s="1">
        <v>87</v>
      </c>
      <c r="E60" s="1">
        <v>53</v>
      </c>
      <c r="F60" s="1">
        <v>2045</v>
      </c>
      <c r="G60" s="8">
        <v>4198700</v>
      </c>
      <c r="H60" s="8">
        <v>1973780</v>
      </c>
    </row>
    <row r="61" spans="2:8" x14ac:dyDescent="0.2">
      <c r="C61" t="s">
        <v>19</v>
      </c>
      <c r="D61" s="1">
        <v>26</v>
      </c>
      <c r="E61" s="1">
        <v>9</v>
      </c>
      <c r="F61" s="1">
        <v>24</v>
      </c>
      <c r="G61" s="8">
        <v>706971</v>
      </c>
      <c r="H61" s="8">
        <v>131756</v>
      </c>
    </row>
    <row r="62" spans="2:8" x14ac:dyDescent="0.2">
      <c r="B62">
        <v>2007</v>
      </c>
      <c r="C62" t="s">
        <v>20</v>
      </c>
      <c r="D62" s="1">
        <v>37</v>
      </c>
      <c r="E62" s="1">
        <v>15</v>
      </c>
      <c r="F62" s="1">
        <v>71</v>
      </c>
      <c r="G62" s="8">
        <v>15687652.08</v>
      </c>
      <c r="H62" s="8">
        <v>1262965</v>
      </c>
    </row>
    <row r="63" spans="2:8" x14ac:dyDescent="0.2">
      <c r="C63" t="s">
        <v>21</v>
      </c>
      <c r="D63" s="1">
        <v>14</v>
      </c>
      <c r="E63" s="1">
        <v>4</v>
      </c>
      <c r="F63" s="1"/>
      <c r="G63" s="8">
        <v>88600.9</v>
      </c>
      <c r="H63" s="8">
        <v>18600</v>
      </c>
    </row>
    <row r="64" spans="2:8" x14ac:dyDescent="0.2">
      <c r="C64" t="s">
        <v>26</v>
      </c>
      <c r="D64" s="1"/>
      <c r="E64" s="1"/>
      <c r="F64" s="1">
        <v>244</v>
      </c>
      <c r="G64" s="8">
        <v>1221921.1000000001</v>
      </c>
      <c r="H64" s="8">
        <v>1221921.1000000001</v>
      </c>
    </row>
    <row r="65" spans="2:8" x14ac:dyDescent="0.2">
      <c r="C65" t="s">
        <v>27</v>
      </c>
      <c r="D65" s="1"/>
      <c r="E65" s="1"/>
      <c r="F65" s="1">
        <v>191</v>
      </c>
      <c r="G65" s="8">
        <v>852640.81</v>
      </c>
      <c r="H65" s="8">
        <v>852640.81</v>
      </c>
    </row>
    <row r="66" spans="2:8" ht="13.5" customHeight="1" x14ac:dyDescent="0.2">
      <c r="C66" t="s">
        <v>13</v>
      </c>
      <c r="D66" s="1">
        <v>185</v>
      </c>
      <c r="E66" s="1">
        <v>104</v>
      </c>
      <c r="F66" s="1">
        <v>2704</v>
      </c>
      <c r="G66" s="8">
        <v>36830164.640000001</v>
      </c>
      <c r="H66" s="8">
        <v>8165809.9100000001</v>
      </c>
    </row>
    <row r="67" spans="2:8" x14ac:dyDescent="0.2">
      <c r="B67">
        <v>2008</v>
      </c>
      <c r="D67" s="1"/>
      <c r="E67" s="1"/>
      <c r="F67" s="1"/>
      <c r="G67" s="8"/>
      <c r="H67" s="8"/>
    </row>
    <row r="68" spans="2:8" x14ac:dyDescent="0.2">
      <c r="C68" t="s">
        <v>9</v>
      </c>
      <c r="D68" s="1">
        <v>8</v>
      </c>
      <c r="E68" s="1">
        <v>3</v>
      </c>
      <c r="F68" s="1">
        <v>13</v>
      </c>
      <c r="G68" s="8">
        <v>2777479.51</v>
      </c>
      <c r="H68" s="8">
        <v>868713.34</v>
      </c>
    </row>
    <row r="69" spans="2:8" x14ac:dyDescent="0.2">
      <c r="C69" t="s">
        <v>10</v>
      </c>
      <c r="D69" s="1"/>
      <c r="E69" s="1">
        <v>1</v>
      </c>
      <c r="F69" s="1"/>
      <c r="G69" s="8">
        <v>87000</v>
      </c>
      <c r="H69" s="8">
        <v>33200</v>
      </c>
    </row>
    <row r="70" spans="2:8" x14ac:dyDescent="0.2">
      <c r="C70" t="s">
        <v>11</v>
      </c>
      <c r="D70" s="1">
        <v>29</v>
      </c>
      <c r="E70" s="1">
        <v>29</v>
      </c>
      <c r="F70" s="1">
        <v>1383</v>
      </c>
      <c r="G70" s="8">
        <v>4090911.08</v>
      </c>
      <c r="H70" s="8">
        <v>1899466.28</v>
      </c>
    </row>
    <row r="71" spans="2:8" x14ac:dyDescent="0.2">
      <c r="C71" t="s">
        <v>19</v>
      </c>
      <c r="D71" s="1">
        <v>16</v>
      </c>
      <c r="E71" s="1">
        <v>14</v>
      </c>
      <c r="F71" s="1">
        <v>84</v>
      </c>
      <c r="G71" s="8">
        <v>2617740.5</v>
      </c>
      <c r="H71" s="8">
        <v>775983.27</v>
      </c>
    </row>
    <row r="72" spans="2:8" x14ac:dyDescent="0.2">
      <c r="C72" t="s">
        <v>20</v>
      </c>
      <c r="D72" s="1">
        <v>9</v>
      </c>
      <c r="E72" s="1">
        <v>17</v>
      </c>
      <c r="F72" s="1">
        <v>103</v>
      </c>
      <c r="G72" s="8">
        <v>8285020</v>
      </c>
      <c r="H72" s="8">
        <v>840385</v>
      </c>
    </row>
    <row r="73" spans="2:8" x14ac:dyDescent="0.2">
      <c r="C73" t="s">
        <v>21</v>
      </c>
      <c r="D73" s="1">
        <v>9</v>
      </c>
      <c r="E73" s="1">
        <v>14</v>
      </c>
      <c r="F73" s="1"/>
      <c r="G73" s="8">
        <v>330828</v>
      </c>
      <c r="H73" s="8">
        <v>165123</v>
      </c>
    </row>
    <row r="74" spans="2:8" x14ac:dyDescent="0.2">
      <c r="C74" t="s">
        <v>28</v>
      </c>
      <c r="D74" s="1"/>
      <c r="E74" s="1"/>
      <c r="F74" s="1">
        <v>319</v>
      </c>
      <c r="G74" s="8">
        <v>1661996.14</v>
      </c>
      <c r="H74" s="8">
        <v>1661996.14</v>
      </c>
    </row>
    <row r="75" spans="2:8" ht="13.5" customHeight="1" x14ac:dyDescent="0.2">
      <c r="C75" t="s">
        <v>13</v>
      </c>
      <c r="D75" s="1">
        <v>71</v>
      </c>
      <c r="E75" s="1">
        <v>78</v>
      </c>
      <c r="F75" s="1">
        <v>1902</v>
      </c>
      <c r="G75" s="8">
        <v>19850975.23</v>
      </c>
      <c r="H75" s="8">
        <v>6244867.0300000003</v>
      </c>
    </row>
    <row r="76" spans="2:8" x14ac:dyDescent="0.2">
      <c r="D76" s="1"/>
      <c r="E76" s="1"/>
      <c r="F76" s="1"/>
      <c r="G76" s="8"/>
      <c r="H76" s="8"/>
    </row>
    <row r="77" spans="2:8" x14ac:dyDescent="0.2">
      <c r="C77" t="s">
        <v>9</v>
      </c>
      <c r="D77" s="1">
        <v>0</v>
      </c>
      <c r="E77" s="1">
        <v>0</v>
      </c>
      <c r="F77" s="1">
        <v>0</v>
      </c>
      <c r="G77" s="8">
        <v>0</v>
      </c>
      <c r="H77" s="8">
        <v>0</v>
      </c>
    </row>
    <row r="78" spans="2:8" x14ac:dyDescent="0.2">
      <c r="C78" t="s">
        <v>10</v>
      </c>
      <c r="D78" s="1">
        <v>0</v>
      </c>
      <c r="E78" s="1">
        <v>1</v>
      </c>
      <c r="F78" s="1">
        <v>0</v>
      </c>
      <c r="G78" s="8">
        <v>87000</v>
      </c>
      <c r="H78" s="8">
        <v>33200</v>
      </c>
    </row>
    <row r="79" spans="2:8" x14ac:dyDescent="0.2">
      <c r="C79" t="s">
        <v>11</v>
      </c>
      <c r="D79" s="1">
        <v>0</v>
      </c>
      <c r="E79" s="1">
        <v>0</v>
      </c>
      <c r="F79" s="1">
        <v>0</v>
      </c>
      <c r="G79" s="8">
        <v>0</v>
      </c>
      <c r="H79" s="8">
        <v>0</v>
      </c>
    </row>
    <row r="80" spans="2:8" x14ac:dyDescent="0.2">
      <c r="B80">
        <v>2009</v>
      </c>
      <c r="C80" t="s">
        <v>19</v>
      </c>
      <c r="D80" s="1">
        <v>0</v>
      </c>
      <c r="E80" s="1">
        <v>2</v>
      </c>
      <c r="F80" s="1">
        <v>9</v>
      </c>
      <c r="G80" s="8">
        <v>204598</v>
      </c>
      <c r="H80" s="8">
        <v>39351</v>
      </c>
    </row>
    <row r="81" spans="2:8" x14ac:dyDescent="0.2">
      <c r="C81" t="s">
        <v>20</v>
      </c>
      <c r="D81" s="1">
        <v>0</v>
      </c>
      <c r="E81" s="1">
        <v>1</v>
      </c>
      <c r="F81" s="1">
        <v>1</v>
      </c>
      <c r="G81" s="8">
        <v>108628</v>
      </c>
      <c r="H81" s="8">
        <v>43451</v>
      </c>
    </row>
    <row r="82" spans="2:8" x14ac:dyDescent="0.2">
      <c r="C82" t="s">
        <v>21</v>
      </c>
      <c r="D82" s="1">
        <v>0</v>
      </c>
      <c r="E82" s="1">
        <v>0</v>
      </c>
      <c r="F82" s="1">
        <v>0</v>
      </c>
      <c r="G82" s="8">
        <v>0</v>
      </c>
      <c r="H82" s="8">
        <v>0</v>
      </c>
    </row>
    <row r="83" spans="2:8" x14ac:dyDescent="0.2">
      <c r="C83" t="s">
        <v>29</v>
      </c>
      <c r="D83" s="1"/>
      <c r="E83" s="1"/>
      <c r="F83" s="1">
        <v>158</v>
      </c>
      <c r="G83" s="8">
        <v>785164.7</v>
      </c>
      <c r="H83" s="8">
        <v>785164.7</v>
      </c>
    </row>
    <row r="84" spans="2:8" ht="13.5" customHeight="1" x14ac:dyDescent="0.2">
      <c r="C84" t="s">
        <v>13</v>
      </c>
      <c r="D84" s="1">
        <v>0</v>
      </c>
      <c r="E84" s="1">
        <v>4</v>
      </c>
      <c r="F84" s="1">
        <v>168</v>
      </c>
      <c r="G84" s="8">
        <v>1185390.7</v>
      </c>
      <c r="H84" s="8">
        <v>901166.7</v>
      </c>
    </row>
    <row r="85" spans="2:8" x14ac:dyDescent="0.2">
      <c r="D85" s="1"/>
      <c r="E85" s="1"/>
      <c r="F85" s="1"/>
      <c r="G85" s="8"/>
      <c r="H85" s="8"/>
    </row>
    <row r="86" spans="2:8" x14ac:dyDescent="0.2">
      <c r="B86">
        <v>2009</v>
      </c>
      <c r="C86" t="s">
        <v>9</v>
      </c>
      <c r="D86" s="1">
        <v>23</v>
      </c>
      <c r="E86" s="1">
        <v>17</v>
      </c>
      <c r="F86" s="1">
        <v>108</v>
      </c>
      <c r="G86" s="8">
        <v>7810097.4199999999</v>
      </c>
      <c r="H86" s="8">
        <v>2096804.54</v>
      </c>
    </row>
    <row r="87" spans="2:8" x14ac:dyDescent="0.2">
      <c r="B87" t="s">
        <v>30</v>
      </c>
      <c r="C87" t="s">
        <v>31</v>
      </c>
      <c r="D87" s="1">
        <v>12</v>
      </c>
      <c r="E87" s="1">
        <v>3</v>
      </c>
      <c r="F87" s="1">
        <v>4</v>
      </c>
      <c r="G87" s="8">
        <v>185515.46</v>
      </c>
      <c r="H87" s="8">
        <v>133867.12</v>
      </c>
    </row>
    <row r="88" spans="2:8" x14ac:dyDescent="0.2">
      <c r="C88" t="s">
        <v>11</v>
      </c>
      <c r="D88" s="1">
        <v>115</v>
      </c>
      <c r="E88" s="1">
        <v>63</v>
      </c>
      <c r="F88" s="1">
        <v>2450</v>
      </c>
      <c r="G88" s="8">
        <v>4848402.1100000003</v>
      </c>
      <c r="H88" s="8">
        <v>800647.48</v>
      </c>
    </row>
    <row r="89" spans="2:8" x14ac:dyDescent="0.2">
      <c r="C89" t="s">
        <v>19</v>
      </c>
      <c r="D89" s="1">
        <v>78</v>
      </c>
      <c r="E89" s="1">
        <v>24</v>
      </c>
      <c r="F89" s="1">
        <v>241</v>
      </c>
      <c r="G89" s="8">
        <v>2295672.7999999998</v>
      </c>
      <c r="H89" s="8">
        <v>605743.55000000005</v>
      </c>
    </row>
    <row r="90" spans="2:8" x14ac:dyDescent="0.2">
      <c r="C90" t="s">
        <v>20</v>
      </c>
      <c r="D90" s="1">
        <v>40</v>
      </c>
      <c r="E90" s="1">
        <v>20</v>
      </c>
      <c r="F90" s="1">
        <v>177</v>
      </c>
      <c r="G90" s="8">
        <v>11221085.52</v>
      </c>
      <c r="H90" s="8">
        <v>1630847.95</v>
      </c>
    </row>
    <row r="91" spans="2:8" ht="13.5" customHeight="1" x14ac:dyDescent="0.2">
      <c r="C91" t="s">
        <v>13</v>
      </c>
      <c r="D91" s="1">
        <v>268</v>
      </c>
      <c r="E91" s="1">
        <v>127</v>
      </c>
      <c r="F91" s="1">
        <v>2980</v>
      </c>
      <c r="G91" s="8">
        <v>26360773.309999999</v>
      </c>
      <c r="H91" s="8">
        <v>5267910.6399999997</v>
      </c>
    </row>
    <row r="92" spans="2:8" x14ac:dyDescent="0.2">
      <c r="D92" s="1"/>
      <c r="E92" s="1"/>
      <c r="F92" s="1"/>
      <c r="G92" s="8"/>
      <c r="H92" s="8"/>
    </row>
    <row r="93" spans="2:8" x14ac:dyDescent="0.2">
      <c r="B93">
        <v>2010</v>
      </c>
      <c r="D93" s="1"/>
      <c r="E93" s="1"/>
      <c r="F93" s="1"/>
      <c r="G93" s="8">
        <v>540411.97</v>
      </c>
      <c r="H93" s="8">
        <v>540411.97</v>
      </c>
    </row>
    <row r="94" spans="2:8" ht="15.75" customHeight="1" x14ac:dyDescent="0.2">
      <c r="C94" t="s">
        <v>32</v>
      </c>
      <c r="D94" s="1"/>
      <c r="E94" s="1"/>
      <c r="F94" s="1">
        <v>149</v>
      </c>
      <c r="G94" s="8"/>
      <c r="H94" s="8"/>
    </row>
    <row r="95" spans="2:8" x14ac:dyDescent="0.2">
      <c r="C95" t="s">
        <v>13</v>
      </c>
      <c r="D95" s="1"/>
      <c r="E95" s="1"/>
      <c r="F95" s="1">
        <v>149</v>
      </c>
      <c r="G95" s="8">
        <v>540411.97</v>
      </c>
      <c r="H95" s="8">
        <v>540411.97</v>
      </c>
    </row>
    <row r="96" spans="2:8" x14ac:dyDescent="0.2">
      <c r="B96">
        <v>2011</v>
      </c>
      <c r="C96" t="s">
        <v>33</v>
      </c>
      <c r="D96" s="1"/>
      <c r="E96" s="1"/>
      <c r="F96" s="1"/>
      <c r="G96" s="8"/>
      <c r="H96" s="8"/>
    </row>
    <row r="97" spans="2:8" x14ac:dyDescent="0.2">
      <c r="D97" s="1"/>
      <c r="E97" s="1"/>
      <c r="F97" s="1"/>
      <c r="G97" s="8">
        <v>28631362.940000001</v>
      </c>
      <c r="H97" s="8">
        <v>28631362.940000001</v>
      </c>
    </row>
    <row r="98" spans="2:8" x14ac:dyDescent="0.2">
      <c r="C98" t="s">
        <v>13</v>
      </c>
      <c r="D98" s="1"/>
      <c r="E98" s="1"/>
      <c r="F98" s="1"/>
      <c r="G98" s="8">
        <v>28631362.940000001</v>
      </c>
      <c r="H98" s="8">
        <v>28631362.940000001</v>
      </c>
    </row>
    <row r="99" spans="2:8" x14ac:dyDescent="0.2">
      <c r="D99" s="1"/>
      <c r="E99" s="1"/>
      <c r="F99" s="1"/>
      <c r="G99" s="8"/>
      <c r="H99" s="8"/>
    </row>
    <row r="100" spans="2:8" x14ac:dyDescent="0.2">
      <c r="B100" t="s">
        <v>30</v>
      </c>
      <c r="D100" s="1"/>
      <c r="E100" s="1"/>
      <c r="F100" s="1"/>
      <c r="G100" s="8"/>
      <c r="H100" s="8"/>
    </row>
    <row r="101" spans="2:8" x14ac:dyDescent="0.2">
      <c r="B101">
        <v>2012</v>
      </c>
      <c r="C101" t="s">
        <v>34</v>
      </c>
      <c r="D101" s="1">
        <v>99</v>
      </c>
      <c r="E101" s="1">
        <v>64</v>
      </c>
      <c r="F101" s="1">
        <v>501</v>
      </c>
      <c r="G101" s="8">
        <v>15427102.67</v>
      </c>
      <c r="H101" s="8">
        <v>1750000</v>
      </c>
    </row>
    <row r="102" spans="2:8" x14ac:dyDescent="0.2">
      <c r="C102" t="s">
        <v>35</v>
      </c>
      <c r="D102" s="1">
        <v>255</v>
      </c>
      <c r="E102" s="1">
        <v>85</v>
      </c>
      <c r="F102" s="1">
        <v>3006</v>
      </c>
      <c r="G102" s="8">
        <v>4919434.66</v>
      </c>
      <c r="H102" s="8">
        <v>1500000</v>
      </c>
    </row>
    <row r="103" spans="2:8" x14ac:dyDescent="0.2">
      <c r="D103" s="1"/>
      <c r="E103" s="1"/>
      <c r="F103" s="1"/>
      <c r="G103" s="8"/>
      <c r="H103" s="8"/>
    </row>
    <row r="104" spans="2:8" ht="16.5" customHeight="1" x14ac:dyDescent="0.2">
      <c r="B104">
        <v>2012</v>
      </c>
      <c r="C104" t="s">
        <v>36</v>
      </c>
      <c r="D104" s="1"/>
      <c r="E104" s="1"/>
      <c r="F104" s="1">
        <v>48</v>
      </c>
      <c r="G104" s="8">
        <v>187397.42</v>
      </c>
      <c r="H104" s="8">
        <v>187397.42</v>
      </c>
    </row>
    <row r="105" spans="2:8" x14ac:dyDescent="0.2">
      <c r="C105" t="s">
        <v>13</v>
      </c>
      <c r="D105" s="1">
        <v>354</v>
      </c>
      <c r="E105" s="1">
        <v>149</v>
      </c>
      <c r="F105" s="1">
        <v>3555</v>
      </c>
      <c r="G105" s="8">
        <v>20533934.75</v>
      </c>
      <c r="H105" s="8">
        <v>3437397.42</v>
      </c>
    </row>
    <row r="106" spans="2:8" x14ac:dyDescent="0.2">
      <c r="D106" s="1"/>
      <c r="E106" s="1"/>
      <c r="F106" s="1"/>
      <c r="G106" s="8"/>
      <c r="H106" s="8"/>
    </row>
    <row r="107" spans="2:8" x14ac:dyDescent="0.2">
      <c r="B107">
        <v>2013</v>
      </c>
      <c r="C107" t="s">
        <v>37</v>
      </c>
      <c r="D107" s="1"/>
      <c r="E107" s="1"/>
      <c r="F107" s="1">
        <v>48</v>
      </c>
      <c r="G107" s="8">
        <v>197797.37</v>
      </c>
      <c r="H107" s="8">
        <v>197797.37</v>
      </c>
    </row>
    <row r="108" spans="2:8" x14ac:dyDescent="0.2">
      <c r="C108" t="s">
        <v>38</v>
      </c>
      <c r="D108" s="1"/>
      <c r="E108" s="1"/>
      <c r="F108" s="1">
        <v>160</v>
      </c>
      <c r="G108" s="8">
        <v>793618.43</v>
      </c>
      <c r="H108" s="8">
        <v>793618.43</v>
      </c>
    </row>
    <row r="109" spans="2:8" x14ac:dyDescent="0.2">
      <c r="C109" t="s">
        <v>39</v>
      </c>
      <c r="D109" s="1"/>
      <c r="E109" s="1"/>
      <c r="F109" s="1"/>
      <c r="G109" s="8">
        <v>80000</v>
      </c>
      <c r="H109" s="8">
        <v>80000</v>
      </c>
    </row>
    <row r="110" spans="2:8" x14ac:dyDescent="0.2">
      <c r="C110" t="s">
        <v>40</v>
      </c>
      <c r="D110" s="1"/>
      <c r="E110" s="1"/>
      <c r="F110" s="1"/>
      <c r="G110" s="8">
        <v>160000</v>
      </c>
      <c r="H110" s="8">
        <v>160000</v>
      </c>
    </row>
    <row r="111" spans="2:8" x14ac:dyDescent="0.2">
      <c r="C111" t="s">
        <v>13</v>
      </c>
      <c r="D111" s="1"/>
      <c r="E111" s="1"/>
      <c r="F111" s="1">
        <v>208</v>
      </c>
      <c r="G111" s="8">
        <v>1231415.8</v>
      </c>
      <c r="H111" s="8">
        <v>1231415.8</v>
      </c>
    </row>
    <row r="112" spans="2:8" x14ac:dyDescent="0.2">
      <c r="C112" t="s">
        <v>41</v>
      </c>
      <c r="D112" s="1">
        <v>1898</v>
      </c>
      <c r="E112" s="1">
        <v>1113</v>
      </c>
      <c r="F112" s="1">
        <v>31918</v>
      </c>
      <c r="G112" s="8">
        <v>304688966.77999997</v>
      </c>
      <c r="H112" s="8">
        <v>96636297.370000005</v>
      </c>
    </row>
    <row r="113" spans="2:11" x14ac:dyDescent="0.2">
      <c r="B113">
        <v>2014</v>
      </c>
      <c r="D113" s="8"/>
      <c r="E113" s="8"/>
      <c r="F113" s="8"/>
      <c r="G113" s="8"/>
      <c r="H113" s="8"/>
    </row>
    <row r="114" spans="2:11" x14ac:dyDescent="0.2">
      <c r="C114" t="s">
        <v>42</v>
      </c>
      <c r="D114" s="8"/>
      <c r="E114" s="8"/>
      <c r="F114" s="1">
        <v>48</v>
      </c>
      <c r="G114" s="8">
        <v>197797.37</v>
      </c>
      <c r="H114" s="8"/>
    </row>
    <row r="115" spans="2:11" x14ac:dyDescent="0.2">
      <c r="C115" t="s">
        <v>43</v>
      </c>
      <c r="D115" s="8"/>
      <c r="E115" s="8"/>
      <c r="F115" s="8"/>
      <c r="G115" s="8">
        <v>44001.17</v>
      </c>
      <c r="H115" s="8"/>
    </row>
    <row r="116" spans="2:11" x14ac:dyDescent="0.2">
      <c r="C116" t="s">
        <v>44</v>
      </c>
      <c r="D116" s="8"/>
      <c r="E116" s="8"/>
      <c r="F116" s="8"/>
      <c r="G116" s="8">
        <v>817688.19</v>
      </c>
      <c r="H116" s="8"/>
    </row>
    <row r="117" spans="2:11" x14ac:dyDescent="0.2">
      <c r="C117" t="s">
        <v>45</v>
      </c>
      <c r="D117" s="8"/>
      <c r="E117" s="8"/>
      <c r="F117" s="8"/>
      <c r="G117" s="8">
        <v>768206</v>
      </c>
      <c r="H117" s="8"/>
    </row>
    <row r="118" spans="2:11" x14ac:dyDescent="0.2">
      <c r="C118" t="s">
        <v>46</v>
      </c>
      <c r="D118" s="8"/>
      <c r="E118" s="8"/>
      <c r="F118" s="8"/>
      <c r="G118" s="8">
        <v>205176.39</v>
      </c>
      <c r="H118" s="8"/>
    </row>
    <row r="119" spans="2:11" x14ac:dyDescent="0.2">
      <c r="C119" t="s">
        <v>13</v>
      </c>
      <c r="D119" s="8"/>
      <c r="E119" s="8"/>
      <c r="F119" s="8"/>
      <c r="G119" s="8">
        <f>SUM(G114:G118)</f>
        <v>2032869.12</v>
      </c>
      <c r="H119" s="8">
        <v>749123.21</v>
      </c>
    </row>
    <row r="120" spans="2:11" x14ac:dyDescent="0.2">
      <c r="B120">
        <v>2015</v>
      </c>
      <c r="D120" s="8"/>
      <c r="E120" s="8"/>
      <c r="F120" s="8"/>
      <c r="G120" s="8"/>
      <c r="H120" s="8"/>
    </row>
    <row r="121" spans="2:11" x14ac:dyDescent="0.2">
      <c r="C121" t="s">
        <v>35</v>
      </c>
      <c r="D121" s="8"/>
      <c r="E121" s="8"/>
      <c r="F121" s="8"/>
      <c r="G121" s="8">
        <f>845026.6+225694.03</f>
        <v>1070720.6299999999</v>
      </c>
      <c r="H121" s="8"/>
    </row>
    <row r="122" spans="2:11" x14ac:dyDescent="0.2">
      <c r="C122" t="s">
        <v>13</v>
      </c>
      <c r="D122" s="8"/>
      <c r="E122" s="8"/>
      <c r="F122" s="8"/>
      <c r="G122" s="8">
        <f>G121</f>
        <v>1070720.6299999999</v>
      </c>
      <c r="H122" s="8">
        <v>588925.65</v>
      </c>
    </row>
    <row r="123" spans="2:11" x14ac:dyDescent="0.2">
      <c r="B123">
        <v>2016</v>
      </c>
      <c r="D123" s="8"/>
      <c r="E123" s="8"/>
      <c r="F123" s="8"/>
      <c r="G123" s="8"/>
      <c r="H123" s="8"/>
      <c r="K123" s="8"/>
    </row>
    <row r="124" spans="2:11" x14ac:dyDescent="0.2">
      <c r="C124" t="s">
        <v>35</v>
      </c>
      <c r="D124" s="8"/>
      <c r="E124" s="8"/>
      <c r="F124" s="8"/>
      <c r="G124" s="8">
        <f>1346977.57+358517.05+1774231.84</f>
        <v>3479726.46</v>
      </c>
      <c r="H124" s="8">
        <v>1000000</v>
      </c>
      <c r="K124" s="8"/>
    </row>
    <row r="125" spans="2:11" x14ac:dyDescent="0.2">
      <c r="C125" t="s">
        <v>13</v>
      </c>
      <c r="D125" s="8"/>
      <c r="E125" s="8"/>
      <c r="F125" s="8"/>
      <c r="G125" s="8">
        <f>G124</f>
        <v>3479726.46</v>
      </c>
      <c r="H125" s="8">
        <v>2500000</v>
      </c>
    </row>
    <row r="126" spans="2:11" x14ac:dyDescent="0.2">
      <c r="D126" s="8"/>
      <c r="E126" s="8"/>
      <c r="F126" s="8"/>
      <c r="G126" s="8"/>
      <c r="H126" s="8"/>
    </row>
    <row r="127" spans="2:11" x14ac:dyDescent="0.2">
      <c r="B127">
        <v>2017</v>
      </c>
      <c r="C127" t="s">
        <v>35</v>
      </c>
      <c r="D127" s="8"/>
      <c r="E127" s="8"/>
      <c r="F127" s="8"/>
      <c r="G127" s="8">
        <f>910556.85+252991.2+1168863.94+901384.66</f>
        <v>3233796.6500000004</v>
      </c>
      <c r="H127" s="8">
        <v>1300000</v>
      </c>
    </row>
    <row r="128" spans="2:11" x14ac:dyDescent="0.2">
      <c r="C128" t="s">
        <v>13</v>
      </c>
      <c r="D128" s="8"/>
      <c r="E128" s="8"/>
      <c r="F128" s="8"/>
      <c r="G128" s="8">
        <f>G127</f>
        <v>3233796.6500000004</v>
      </c>
      <c r="H128" s="8">
        <v>3000000</v>
      </c>
    </row>
    <row r="129" spans="2:8" x14ac:dyDescent="0.2">
      <c r="C129" t="s">
        <v>47</v>
      </c>
      <c r="D129" s="8"/>
      <c r="E129" s="8"/>
      <c r="F129" s="8"/>
      <c r="G129" s="8"/>
      <c r="H129" s="8">
        <v>2000000</v>
      </c>
    </row>
    <row r="130" spans="2:8" x14ac:dyDescent="0.2">
      <c r="D130" s="8"/>
      <c r="E130" s="8"/>
      <c r="F130" s="8"/>
      <c r="G130" s="8"/>
      <c r="H130" s="8"/>
    </row>
    <row r="131" spans="2:8" x14ac:dyDescent="0.2">
      <c r="B131">
        <v>2019</v>
      </c>
      <c r="D131" s="8"/>
      <c r="E131" s="1">
        <v>61</v>
      </c>
      <c r="F131" s="1">
        <v>1720</v>
      </c>
      <c r="G131" s="8">
        <v>5265689.1399999997</v>
      </c>
      <c r="H131" s="8">
        <v>2468896.9500000002</v>
      </c>
    </row>
    <row r="132" spans="2:8" x14ac:dyDescent="0.2">
      <c r="B132">
        <v>2020</v>
      </c>
      <c r="D132" s="8"/>
      <c r="E132" s="8"/>
      <c r="F132" s="8"/>
      <c r="G132" s="8"/>
      <c r="H132" s="8">
        <v>1943558.08</v>
      </c>
    </row>
    <row r="133" spans="2:8" x14ac:dyDescent="0.2">
      <c r="B133">
        <v>2021</v>
      </c>
      <c r="D133" s="8"/>
      <c r="E133" s="1">
        <v>43</v>
      </c>
      <c r="F133" s="1"/>
      <c r="G133" s="8">
        <v>5351542.6100000003</v>
      </c>
      <c r="H133" s="8">
        <v>2181598.02</v>
      </c>
    </row>
    <row r="134" spans="2:8" x14ac:dyDescent="0.2">
      <c r="B134">
        <v>2022</v>
      </c>
      <c r="D134" s="8"/>
      <c r="E134" s="1">
        <v>101</v>
      </c>
      <c r="F134" s="1"/>
      <c r="G134" s="8">
        <v>15753868.17</v>
      </c>
      <c r="H134" s="8">
        <v>6835754.8499999996</v>
      </c>
    </row>
    <row r="135" spans="2:8" x14ac:dyDescent="0.2">
      <c r="D135" s="8"/>
      <c r="E135" s="8"/>
      <c r="F135" s="8"/>
      <c r="G135" s="8"/>
      <c r="H135" s="8"/>
    </row>
    <row r="136" spans="2:8" x14ac:dyDescent="0.2">
      <c r="B136" s="6" t="s">
        <v>48</v>
      </c>
      <c r="D136" s="8"/>
      <c r="E136" s="8"/>
      <c r="F136" s="8"/>
      <c r="G136" s="8"/>
      <c r="H136" s="8"/>
    </row>
    <row r="137" spans="2:8" x14ac:dyDescent="0.2">
      <c r="B137">
        <v>2009</v>
      </c>
      <c r="D137" s="8"/>
      <c r="E137" s="8"/>
      <c r="F137" s="8"/>
      <c r="G137" s="8"/>
      <c r="H137" s="8"/>
    </row>
    <row r="138" spans="2:8" ht="14.25" customHeight="1" x14ac:dyDescent="0.2">
      <c r="C138" t="s">
        <v>49</v>
      </c>
      <c r="D138" s="8">
        <v>378064.16</v>
      </c>
      <c r="E138" s="8"/>
      <c r="F138" s="8"/>
      <c r="G138" s="8"/>
      <c r="H138" s="8"/>
    </row>
    <row r="139" spans="2:8" x14ac:dyDescent="0.2">
      <c r="C139" t="s">
        <v>13</v>
      </c>
      <c r="D139" s="8">
        <v>378064.16</v>
      </c>
      <c r="E139" s="8"/>
      <c r="F139" s="8"/>
      <c r="G139" s="8"/>
      <c r="H139" s="8"/>
    </row>
    <row r="140" spans="2:8" x14ac:dyDescent="0.2">
      <c r="B140">
        <v>2011</v>
      </c>
      <c r="D140" s="8"/>
      <c r="E140" s="8"/>
      <c r="F140" s="8"/>
      <c r="G140" s="8"/>
      <c r="H140" s="8"/>
    </row>
    <row r="141" spans="2:8" ht="14.25" customHeight="1" x14ac:dyDescent="0.2">
      <c r="C141" t="s">
        <v>50</v>
      </c>
      <c r="D141" s="8"/>
      <c r="E141" s="8"/>
      <c r="F141" s="8"/>
      <c r="G141" s="8"/>
      <c r="H141" s="8"/>
    </row>
    <row r="142" spans="2:8" x14ac:dyDescent="0.2">
      <c r="D142" s="8">
        <v>322545.2</v>
      </c>
      <c r="E142" s="8"/>
      <c r="F142" s="8"/>
      <c r="G142" s="8"/>
      <c r="H142" s="8"/>
    </row>
    <row r="143" spans="2:8" x14ac:dyDescent="0.2">
      <c r="C143" t="s">
        <v>13</v>
      </c>
      <c r="D143" s="8">
        <v>322545.2</v>
      </c>
      <c r="E143" s="8"/>
      <c r="F143" s="8"/>
      <c r="G143" s="8"/>
      <c r="H143" s="8"/>
    </row>
    <row r="144" spans="2:8" x14ac:dyDescent="0.2">
      <c r="B144">
        <v>2012</v>
      </c>
      <c r="D144" s="8"/>
      <c r="E144" s="8"/>
      <c r="F144" s="8"/>
      <c r="G144" s="8"/>
      <c r="H144" s="8"/>
    </row>
    <row r="145" spans="2:8" ht="17.25" customHeight="1" x14ac:dyDescent="0.2">
      <c r="C145" t="s">
        <v>51</v>
      </c>
      <c r="D145" s="8">
        <v>43505.13</v>
      </c>
      <c r="E145" s="8"/>
      <c r="F145" s="8"/>
      <c r="G145" s="8"/>
      <c r="H145" s="8"/>
    </row>
    <row r="146" spans="2:8" x14ac:dyDescent="0.2">
      <c r="C146" t="s">
        <v>52</v>
      </c>
      <c r="D146" s="8">
        <v>139919.18</v>
      </c>
      <c r="E146" s="8"/>
      <c r="F146" s="8"/>
      <c r="G146" s="8"/>
      <c r="H146" s="8"/>
    </row>
    <row r="147" spans="2:8" ht="15" customHeight="1" x14ac:dyDescent="0.2">
      <c r="C147" t="s">
        <v>53</v>
      </c>
      <c r="D147" s="8">
        <v>44243.71</v>
      </c>
      <c r="E147" s="8"/>
      <c r="F147" s="8"/>
      <c r="G147" s="8"/>
      <c r="H147" s="8"/>
    </row>
    <row r="148" spans="2:8" x14ac:dyDescent="0.2">
      <c r="C148" t="s">
        <v>13</v>
      </c>
      <c r="D148" s="8">
        <v>227668.02</v>
      </c>
      <c r="E148" s="8"/>
      <c r="F148" s="8"/>
      <c r="G148" s="8"/>
      <c r="H148" s="8"/>
    </row>
    <row r="149" spans="2:8" x14ac:dyDescent="0.2">
      <c r="B149">
        <v>2013</v>
      </c>
      <c r="D149" s="8"/>
      <c r="E149" s="8"/>
      <c r="F149" s="8"/>
      <c r="G149" s="8"/>
      <c r="H149" s="8"/>
    </row>
    <row r="150" spans="2:8" ht="16.5" customHeight="1" x14ac:dyDescent="0.2">
      <c r="C150" t="s">
        <v>54</v>
      </c>
      <c r="D150" s="8">
        <v>900000</v>
      </c>
      <c r="E150" s="8"/>
      <c r="F150" s="8"/>
      <c r="G150" s="8"/>
      <c r="H150" s="8"/>
    </row>
    <row r="151" spans="2:8" ht="17.25" customHeight="1" x14ac:dyDescent="0.2">
      <c r="C151" t="s">
        <v>55</v>
      </c>
      <c r="D151" s="8">
        <v>195000</v>
      </c>
      <c r="E151" s="8"/>
      <c r="F151" s="8"/>
      <c r="G151" s="8"/>
      <c r="H151" s="8"/>
    </row>
    <row r="152" spans="2:8" x14ac:dyDescent="0.2">
      <c r="C152" t="s">
        <v>56</v>
      </c>
      <c r="D152" s="8">
        <v>19424.25</v>
      </c>
      <c r="E152" s="8"/>
      <c r="F152" s="8"/>
      <c r="G152" s="8"/>
      <c r="H152" s="8"/>
    </row>
    <row r="153" spans="2:8" ht="16.5" customHeight="1" x14ac:dyDescent="0.2">
      <c r="C153" t="s">
        <v>57</v>
      </c>
      <c r="D153" s="8">
        <v>426923.61</v>
      </c>
      <c r="E153" s="8"/>
      <c r="F153" s="8"/>
      <c r="G153" s="8"/>
      <c r="H153" s="8"/>
    </row>
    <row r="154" spans="2:8" ht="13.5" customHeight="1" x14ac:dyDescent="0.2">
      <c r="C154" t="s">
        <v>58</v>
      </c>
      <c r="D154" s="8">
        <v>229317.58</v>
      </c>
      <c r="E154" s="8"/>
      <c r="F154" s="8"/>
      <c r="G154" s="8"/>
      <c r="H154" s="8"/>
    </row>
    <row r="155" spans="2:8" x14ac:dyDescent="0.2">
      <c r="C155" t="s">
        <v>59</v>
      </c>
      <c r="D155" s="8">
        <v>970000</v>
      </c>
      <c r="E155" s="8"/>
      <c r="F155" s="8"/>
      <c r="G155" s="8"/>
      <c r="H155" s="8"/>
    </row>
    <row r="156" spans="2:8" x14ac:dyDescent="0.2">
      <c r="C156" t="s">
        <v>13</v>
      </c>
      <c r="D156" s="8">
        <v>2740665</v>
      </c>
      <c r="E156" s="8"/>
      <c r="F156" s="8"/>
      <c r="G156" s="8"/>
      <c r="H156" s="8"/>
    </row>
    <row r="157" spans="2:8" x14ac:dyDescent="0.2">
      <c r="C157" t="s">
        <v>60</v>
      </c>
      <c r="D157" s="8">
        <v>3668942.38</v>
      </c>
      <c r="E157" s="8"/>
      <c r="F157" s="8"/>
      <c r="G157" s="8"/>
      <c r="H157" s="8"/>
    </row>
    <row r="158" spans="2:8" x14ac:dyDescent="0.2">
      <c r="B158">
        <v>2014</v>
      </c>
    </row>
    <row r="159" spans="2:8" x14ac:dyDescent="0.2">
      <c r="B159" s="10"/>
      <c r="C159" s="10" t="s">
        <v>61</v>
      </c>
      <c r="D159" s="11">
        <v>485450</v>
      </c>
      <c r="E159" s="11"/>
      <c r="F159" s="12"/>
    </row>
    <row r="160" spans="2:8" x14ac:dyDescent="0.2">
      <c r="B160" s="10"/>
      <c r="C160" s="10" t="s">
        <v>62</v>
      </c>
      <c r="D160" s="11">
        <v>70274.53</v>
      </c>
      <c r="E160" s="11"/>
      <c r="F160" s="11"/>
    </row>
    <row r="161" spans="2:7" x14ac:dyDescent="0.2">
      <c r="B161" s="10"/>
      <c r="C161" s="10" t="s">
        <v>63</v>
      </c>
      <c r="D161" s="11">
        <v>9832.2999999999993</v>
      </c>
      <c r="E161" s="11"/>
      <c r="F161" s="11"/>
    </row>
    <row r="162" spans="2:7" x14ac:dyDescent="0.2">
      <c r="B162" s="10"/>
      <c r="C162" s="10" t="s">
        <v>64</v>
      </c>
      <c r="D162" s="11">
        <v>4681.21</v>
      </c>
      <c r="E162" s="11"/>
      <c r="F162" s="11"/>
    </row>
    <row r="163" spans="2:7" x14ac:dyDescent="0.2">
      <c r="B163" s="10"/>
      <c r="C163" s="10" t="s">
        <v>65</v>
      </c>
      <c r="D163" s="11">
        <v>14842.54</v>
      </c>
      <c r="E163" s="11"/>
      <c r="F163" s="11"/>
    </row>
    <row r="164" spans="2:7" x14ac:dyDescent="0.2">
      <c r="B164" s="10"/>
      <c r="C164" s="10" t="s">
        <v>66</v>
      </c>
      <c r="D164" s="11">
        <v>38391.94</v>
      </c>
      <c r="E164" s="11"/>
      <c r="F164" s="11"/>
    </row>
    <row r="165" spans="2:7" x14ac:dyDescent="0.2">
      <c r="B165" s="10"/>
      <c r="C165" s="10" t="s">
        <v>67</v>
      </c>
      <c r="D165" s="11">
        <v>500000</v>
      </c>
      <c r="E165" s="11"/>
      <c r="F165" s="11"/>
    </row>
    <row r="166" spans="2:7" x14ac:dyDescent="0.2">
      <c r="B166" s="10"/>
      <c r="C166" s="10" t="s">
        <v>68</v>
      </c>
      <c r="D166" s="11">
        <v>195000</v>
      </c>
      <c r="E166" s="11"/>
      <c r="F166" s="11"/>
    </row>
    <row r="167" spans="2:7" x14ac:dyDescent="0.2">
      <c r="B167" s="10"/>
      <c r="C167" s="10" t="s">
        <v>69</v>
      </c>
      <c r="D167" s="11">
        <v>13000</v>
      </c>
      <c r="E167" s="11"/>
      <c r="F167" s="12"/>
    </row>
    <row r="168" spans="2:7" x14ac:dyDescent="0.2">
      <c r="B168" s="10"/>
      <c r="C168" s="10" t="s">
        <v>70</v>
      </c>
      <c r="D168" s="11">
        <v>74074</v>
      </c>
      <c r="E168" s="11"/>
      <c r="F168" s="11"/>
    </row>
    <row r="169" spans="2:7" x14ac:dyDescent="0.2">
      <c r="B169" s="10"/>
      <c r="C169" s="10" t="s">
        <v>71</v>
      </c>
      <c r="D169" s="11">
        <v>16681.79</v>
      </c>
      <c r="E169" s="11"/>
      <c r="F169" s="11"/>
    </row>
    <row r="170" spans="2:7" x14ac:dyDescent="0.2">
      <c r="B170" s="10"/>
      <c r="C170" s="10" t="s">
        <v>72</v>
      </c>
      <c r="D170" s="11">
        <v>7742.19</v>
      </c>
      <c r="E170" s="11"/>
      <c r="F170" s="11"/>
    </row>
    <row r="171" spans="2:7" x14ac:dyDescent="0.2">
      <c r="B171" s="10"/>
      <c r="C171" s="10" t="s">
        <v>73</v>
      </c>
      <c r="D171" s="11">
        <v>30000</v>
      </c>
      <c r="E171" s="11"/>
      <c r="F171" s="11"/>
    </row>
    <row r="172" spans="2:7" x14ac:dyDescent="0.2">
      <c r="B172" s="10"/>
      <c r="C172" s="10" t="s">
        <v>74</v>
      </c>
      <c r="D172" s="11">
        <v>8176.62</v>
      </c>
      <c r="E172" s="11"/>
      <c r="F172" s="11"/>
    </row>
    <row r="173" spans="2:7" x14ac:dyDescent="0.2">
      <c r="C173" s="10" t="s">
        <v>13</v>
      </c>
      <c r="D173" s="8">
        <f>SUM(D159:D172)</f>
        <v>1468147.12</v>
      </c>
    </row>
    <row r="175" spans="2:7" x14ac:dyDescent="0.2">
      <c r="B175">
        <v>2015</v>
      </c>
      <c r="C175" t="s">
        <v>75</v>
      </c>
      <c r="D175" s="8">
        <f>70586.31+121532.4+32730.5+320485.58+27903+3159+17872+427078.41</f>
        <v>1021347.2</v>
      </c>
      <c r="E175" s="8"/>
      <c r="F175" s="8"/>
      <c r="G175" s="8"/>
    </row>
    <row r="176" spans="2:7" x14ac:dyDescent="0.2">
      <c r="B176" s="13">
        <v>2016</v>
      </c>
      <c r="C176" s="13" t="s">
        <v>75</v>
      </c>
      <c r="D176" s="14">
        <f>26837.22+1207664.45+1217742.38+72500+73561+102039.48+63684.83+106750.06+96233.9</f>
        <v>2967013.32</v>
      </c>
      <c r="F176" s="8"/>
    </row>
    <row r="177" spans="2:7" x14ac:dyDescent="0.2">
      <c r="B177" s="13">
        <v>2017</v>
      </c>
      <c r="C177" s="13" t="s">
        <v>75</v>
      </c>
      <c r="D177" s="14">
        <f>1207664.45+73924.42+469774.49+63684.83+54752.1+72175.42+49964.01+76381.83+68111.09+27183+887734.19+38925.85+52049.76+248398.17+27474.62+98507.04</f>
        <v>3516705.27</v>
      </c>
    </row>
    <row r="178" spans="2:7" x14ac:dyDescent="0.2">
      <c r="D178" s="8"/>
    </row>
    <row r="181" spans="2:7" x14ac:dyDescent="0.2">
      <c r="B181" s="6" t="s">
        <v>76</v>
      </c>
      <c r="C181" s="6"/>
      <c r="D181" s="6"/>
    </row>
    <row r="182" spans="2:7" x14ac:dyDescent="0.2">
      <c r="C182" t="s">
        <v>3</v>
      </c>
      <c r="D182" t="s">
        <v>77</v>
      </c>
      <c r="E182" t="s">
        <v>78</v>
      </c>
      <c r="F182" t="s">
        <v>79</v>
      </c>
      <c r="G182" t="s">
        <v>80</v>
      </c>
    </row>
    <row r="183" spans="2:7" x14ac:dyDescent="0.2">
      <c r="B183">
        <v>2006</v>
      </c>
      <c r="C183">
        <v>42</v>
      </c>
      <c r="D183">
        <v>29</v>
      </c>
      <c r="E183" s="1">
        <v>19913423</v>
      </c>
      <c r="F183" s="1">
        <v>12007340</v>
      </c>
      <c r="G183" s="8">
        <v>2630550</v>
      </c>
    </row>
    <row r="184" spans="2:7" x14ac:dyDescent="0.2">
      <c r="B184">
        <v>2007</v>
      </c>
      <c r="C184">
        <v>31</v>
      </c>
      <c r="D184">
        <v>50</v>
      </c>
      <c r="E184" s="1">
        <v>16915504</v>
      </c>
      <c r="F184" s="1">
        <v>12818526</v>
      </c>
      <c r="G184" s="8">
        <v>2823867.9</v>
      </c>
    </row>
    <row r="185" spans="2:7" x14ac:dyDescent="0.2">
      <c r="B185">
        <v>2008</v>
      </c>
      <c r="C185">
        <v>14</v>
      </c>
      <c r="D185">
        <v>12</v>
      </c>
      <c r="E185" s="1">
        <v>4377820</v>
      </c>
      <c r="F185" s="1">
        <v>3002750</v>
      </c>
      <c r="G185" s="8">
        <v>592441</v>
      </c>
    </row>
    <row r="186" spans="2:7" x14ac:dyDescent="0.2">
      <c r="B186">
        <v>2009</v>
      </c>
      <c r="C186">
        <v>34</v>
      </c>
      <c r="E186" s="1">
        <v>6203301.46</v>
      </c>
      <c r="F186" s="1">
        <v>10702228.734099999</v>
      </c>
      <c r="G186" s="8">
        <v>2341490.7300000004</v>
      </c>
    </row>
    <row r="187" spans="2:7" x14ac:dyDescent="0.2">
      <c r="B187">
        <v>2012</v>
      </c>
      <c r="C187">
        <v>44</v>
      </c>
      <c r="E187" s="1">
        <v>8256979.7599999988</v>
      </c>
      <c r="F187" s="1">
        <v>6426952.3500000006</v>
      </c>
      <c r="G187" s="8">
        <v>1429781.5100000002</v>
      </c>
    </row>
    <row r="188" spans="2:7" x14ac:dyDescent="0.2">
      <c r="B188">
        <v>2014</v>
      </c>
      <c r="C188">
        <v>19</v>
      </c>
      <c r="E188" s="1">
        <v>1315691.46</v>
      </c>
      <c r="F188" s="1">
        <v>1435732.9300000002</v>
      </c>
      <c r="G188" s="8">
        <v>444749.94999999995</v>
      </c>
    </row>
    <row r="189" spans="2:7" x14ac:dyDescent="0.2">
      <c r="B189">
        <v>2015</v>
      </c>
      <c r="C189">
        <v>31</v>
      </c>
      <c r="E189" s="1">
        <v>3052458.9000000008</v>
      </c>
      <c r="F189" s="1">
        <v>3362863.53</v>
      </c>
      <c r="G189" s="8">
        <v>1232836.51</v>
      </c>
    </row>
    <row r="190" spans="2:7" x14ac:dyDescent="0.2">
      <c r="B190">
        <v>2016</v>
      </c>
      <c r="C190">
        <v>11</v>
      </c>
      <c r="E190" s="1">
        <v>1256839.04</v>
      </c>
      <c r="F190" s="1">
        <v>1256839.04</v>
      </c>
      <c r="G190" s="8">
        <v>288149.90000000002</v>
      </c>
    </row>
    <row r="191" spans="2:7" x14ac:dyDescent="0.2">
      <c r="B191">
        <v>2017</v>
      </c>
      <c r="C191">
        <v>12</v>
      </c>
      <c r="E191" s="1">
        <v>1070774.6200000001</v>
      </c>
      <c r="F191" s="1">
        <v>1070774.6200000001</v>
      </c>
      <c r="G191" s="8">
        <v>376385.06</v>
      </c>
    </row>
    <row r="192" spans="2:7" x14ac:dyDescent="0.2">
      <c r="B192">
        <v>2018</v>
      </c>
      <c r="C192">
        <v>12</v>
      </c>
      <c r="E192" s="1">
        <v>1283773.77</v>
      </c>
      <c r="F192" s="1">
        <v>1283773.77</v>
      </c>
      <c r="G192" s="8">
        <v>401593.05</v>
      </c>
    </row>
    <row r="193" spans="2:7" x14ac:dyDescent="0.2">
      <c r="B193">
        <v>2022</v>
      </c>
      <c r="C193">
        <v>16</v>
      </c>
      <c r="E193" s="1">
        <v>4299924.9000000004</v>
      </c>
      <c r="F193" s="1">
        <v>3635260.85</v>
      </c>
      <c r="G193" s="8">
        <v>1190383.6599999999</v>
      </c>
    </row>
    <row r="194" spans="2:7" x14ac:dyDescent="0.2">
      <c r="E194" s="1"/>
      <c r="F194" s="1"/>
      <c r="G194" s="8"/>
    </row>
    <row r="197" spans="2:7" x14ac:dyDescent="0.2">
      <c r="B197" s="6" t="s">
        <v>81</v>
      </c>
      <c r="C197" s="6"/>
      <c r="D197" s="6"/>
      <c r="E197" s="6"/>
    </row>
    <row r="198" spans="2:7" x14ac:dyDescent="0.2">
      <c r="C198" t="s">
        <v>78</v>
      </c>
      <c r="D198" t="s">
        <v>80</v>
      </c>
    </row>
    <row r="199" spans="2:7" x14ac:dyDescent="0.2">
      <c r="B199">
        <v>2005</v>
      </c>
      <c r="C199" s="8">
        <v>12200</v>
      </c>
      <c r="D199" s="8">
        <v>12200</v>
      </c>
    </row>
    <row r="200" spans="2:7" x14ac:dyDescent="0.2">
      <c r="B200">
        <v>2006</v>
      </c>
      <c r="C200" s="8">
        <v>104061.81</v>
      </c>
      <c r="D200" s="8">
        <v>104061.81</v>
      </c>
    </row>
    <row r="201" spans="2:7" x14ac:dyDescent="0.2">
      <c r="B201">
        <v>2007</v>
      </c>
      <c r="C201" s="8">
        <v>1239173</v>
      </c>
      <c r="D201" s="8">
        <v>559200</v>
      </c>
    </row>
    <row r="202" spans="2:7" x14ac:dyDescent="0.2">
      <c r="B202">
        <v>2008</v>
      </c>
      <c r="C202" s="8">
        <v>167187.34</v>
      </c>
      <c r="D202" s="8">
        <v>167187.34</v>
      </c>
    </row>
    <row r="203" spans="2:7" x14ac:dyDescent="0.2">
      <c r="B203">
        <v>2009</v>
      </c>
      <c r="C203" s="8">
        <v>1100891.95</v>
      </c>
      <c r="D203" s="8">
        <v>565797.86</v>
      </c>
    </row>
    <row r="204" spans="2:7" x14ac:dyDescent="0.2">
      <c r="B204">
        <v>2010</v>
      </c>
      <c r="C204" s="8">
        <v>258360</v>
      </c>
    </row>
    <row r="205" spans="2:7" x14ac:dyDescent="0.2">
      <c r="B205">
        <v>2011</v>
      </c>
    </row>
    <row r="206" spans="2:7" x14ac:dyDescent="0.2">
      <c r="B206">
        <v>2012</v>
      </c>
      <c r="D206" s="8">
        <v>500000</v>
      </c>
    </row>
    <row r="207" spans="2:7" x14ac:dyDescent="0.2">
      <c r="B207">
        <v>2021</v>
      </c>
      <c r="C207" s="8">
        <v>401003.33</v>
      </c>
      <c r="D207" s="8">
        <v>125749.43</v>
      </c>
    </row>
    <row r="208" spans="2:7" x14ac:dyDescent="0.2">
      <c r="B208">
        <v>2022</v>
      </c>
      <c r="C208" s="8">
        <v>2148254.3199999998</v>
      </c>
      <c r="D208" s="8">
        <v>576576.09</v>
      </c>
    </row>
  </sheetData>
  <phoneticPr fontId="3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xSplit="2" ySplit="5" topLeftCell="C46" activePane="bottomRight" state="frozen"/>
      <selection pane="topRight" activeCell="C1" sqref="C1"/>
      <selection pane="bottomLeft" activeCell="A6" sqref="A6"/>
      <selection pane="bottomRight" activeCell="B71" sqref="B71"/>
    </sheetView>
  </sheetViews>
  <sheetFormatPr baseColWidth="10" defaultColWidth="11.42578125" defaultRowHeight="12.75" x14ac:dyDescent="0.2"/>
  <cols>
    <col min="1" max="1" width="27.28515625" customWidth="1"/>
  </cols>
  <sheetData>
    <row r="1" spans="1:7" ht="40.5" customHeight="1" x14ac:dyDescent="0.2">
      <c r="A1" s="16" t="s">
        <v>82</v>
      </c>
    </row>
    <row r="2" spans="1:7" x14ac:dyDescent="0.2">
      <c r="A2" s="16" t="s">
        <v>83</v>
      </c>
    </row>
    <row r="3" spans="1:7" ht="25.5" x14ac:dyDescent="0.2">
      <c r="A3" s="5" t="s">
        <v>84</v>
      </c>
    </row>
    <row r="4" spans="1:7" x14ac:dyDescent="0.2">
      <c r="A4" s="3"/>
    </row>
    <row r="5" spans="1:7" x14ac:dyDescent="0.2">
      <c r="C5" t="s">
        <v>85</v>
      </c>
      <c r="D5" t="s">
        <v>86</v>
      </c>
    </row>
    <row r="6" spans="1:7" x14ac:dyDescent="0.2">
      <c r="B6" t="s">
        <v>87</v>
      </c>
      <c r="D6" s="1">
        <v>858</v>
      </c>
      <c r="E6" s="1"/>
      <c r="F6" s="1"/>
      <c r="G6" s="1"/>
    </row>
    <row r="7" spans="1:7" x14ac:dyDescent="0.2">
      <c r="B7" t="s">
        <v>88</v>
      </c>
      <c r="D7" s="1">
        <v>831</v>
      </c>
      <c r="E7" s="1"/>
      <c r="F7" s="1"/>
      <c r="G7" s="1"/>
    </row>
    <row r="8" spans="1:7" x14ac:dyDescent="0.2">
      <c r="B8" t="s">
        <v>89</v>
      </c>
      <c r="D8" s="1">
        <v>35</v>
      </c>
      <c r="E8" s="1"/>
      <c r="F8" s="1"/>
      <c r="G8" s="1"/>
    </row>
    <row r="9" spans="1:7" x14ac:dyDescent="0.2">
      <c r="B9" t="s">
        <v>90</v>
      </c>
      <c r="D9" s="1"/>
      <c r="E9" s="1"/>
      <c r="F9" s="1"/>
      <c r="G9" s="1"/>
    </row>
    <row r="10" spans="1:7" x14ac:dyDescent="0.2">
      <c r="B10" t="s">
        <v>91</v>
      </c>
      <c r="D10" s="1">
        <v>95</v>
      </c>
      <c r="E10" s="1"/>
      <c r="F10" s="1"/>
      <c r="G10" s="1"/>
    </row>
    <row r="11" spans="1:7" x14ac:dyDescent="0.2">
      <c r="B11" t="s">
        <v>92</v>
      </c>
      <c r="D11" s="1"/>
      <c r="E11" s="1"/>
      <c r="F11" s="1"/>
      <c r="G11" s="1"/>
    </row>
    <row r="12" spans="1:7" x14ac:dyDescent="0.2">
      <c r="B12" t="s">
        <v>93</v>
      </c>
      <c r="D12" s="1">
        <v>183</v>
      </c>
      <c r="E12" s="1"/>
      <c r="F12" s="1"/>
      <c r="G12" s="1"/>
    </row>
    <row r="13" spans="1:7" x14ac:dyDescent="0.2">
      <c r="B13" t="s">
        <v>94</v>
      </c>
      <c r="D13" s="1"/>
      <c r="E13" s="1"/>
      <c r="F13" s="1"/>
      <c r="G13" s="1"/>
    </row>
    <row r="14" spans="1:7" x14ac:dyDescent="0.2">
      <c r="B14" t="s">
        <v>95</v>
      </c>
      <c r="D14" s="1"/>
      <c r="E14" s="1"/>
      <c r="F14" s="1"/>
      <c r="G14" s="1"/>
    </row>
    <row r="15" spans="1:7" x14ac:dyDescent="0.2">
      <c r="B15" t="s">
        <v>96</v>
      </c>
      <c r="D15" s="1"/>
      <c r="E15" s="1"/>
      <c r="F15" s="1"/>
      <c r="G15" s="1"/>
    </row>
    <row r="16" spans="1:7" x14ac:dyDescent="0.2">
      <c r="B16" t="s">
        <v>97</v>
      </c>
      <c r="D16" s="1"/>
      <c r="E16" s="1"/>
      <c r="F16" s="1"/>
      <c r="G16" s="1"/>
    </row>
    <row r="17" spans="2:7" x14ac:dyDescent="0.2">
      <c r="B17" t="s">
        <v>98</v>
      </c>
      <c r="D17" s="1">
        <v>752</v>
      </c>
      <c r="E17" s="1"/>
      <c r="F17" s="1"/>
      <c r="G17" s="1"/>
    </row>
    <row r="18" spans="2:7" x14ac:dyDescent="0.2">
      <c r="B18" t="s">
        <v>99</v>
      </c>
      <c r="D18" s="1"/>
      <c r="E18" s="1"/>
      <c r="F18" s="1"/>
      <c r="G18" s="1"/>
    </row>
    <row r="19" spans="2:7" x14ac:dyDescent="0.2">
      <c r="B19" t="s">
        <v>100</v>
      </c>
      <c r="D19" s="1"/>
      <c r="E19" s="1"/>
      <c r="F19" s="1"/>
      <c r="G19" s="1"/>
    </row>
    <row r="20" spans="2:7" x14ac:dyDescent="0.2">
      <c r="B20" t="s">
        <v>101</v>
      </c>
      <c r="D20" s="1"/>
      <c r="E20" s="1"/>
      <c r="F20" s="1"/>
      <c r="G20" s="1"/>
    </row>
    <row r="21" spans="2:7" x14ac:dyDescent="0.2">
      <c r="B21" t="s">
        <v>102</v>
      </c>
      <c r="D21" s="1">
        <v>584</v>
      </c>
      <c r="E21" s="1"/>
      <c r="F21" s="1"/>
      <c r="G21" s="1"/>
    </row>
    <row r="22" spans="2:7" x14ac:dyDescent="0.2">
      <c r="B22" t="s">
        <v>103</v>
      </c>
    </row>
    <row r="23" spans="2:7" x14ac:dyDescent="0.2">
      <c r="B23" t="s">
        <v>104</v>
      </c>
    </row>
    <row r="24" spans="2:7" x14ac:dyDescent="0.2">
      <c r="B24" t="s">
        <v>105</v>
      </c>
    </row>
    <row r="25" spans="2:7" x14ac:dyDescent="0.2">
      <c r="B25" t="s">
        <v>106</v>
      </c>
      <c r="D25">
        <v>115</v>
      </c>
    </row>
    <row r="26" spans="2:7" x14ac:dyDescent="0.2">
      <c r="B26" t="s">
        <v>107</v>
      </c>
    </row>
    <row r="27" spans="2:7" x14ac:dyDescent="0.2">
      <c r="B27" t="s">
        <v>108</v>
      </c>
    </row>
    <row r="28" spans="2:7" x14ac:dyDescent="0.2">
      <c r="B28" t="s">
        <v>109</v>
      </c>
    </row>
    <row r="29" spans="2:7" x14ac:dyDescent="0.2">
      <c r="B29" t="s">
        <v>110</v>
      </c>
      <c r="D29">
        <v>5</v>
      </c>
    </row>
    <row r="30" spans="2:7" x14ac:dyDescent="0.2">
      <c r="B30" t="s">
        <v>111</v>
      </c>
    </row>
    <row r="31" spans="2:7" x14ac:dyDescent="0.2">
      <c r="B31" t="s">
        <v>112</v>
      </c>
    </row>
    <row r="32" spans="2:7" x14ac:dyDescent="0.2">
      <c r="B32" t="s">
        <v>113</v>
      </c>
    </row>
    <row r="33" spans="2:4" x14ac:dyDescent="0.2">
      <c r="B33" t="s">
        <v>114</v>
      </c>
      <c r="D33">
        <v>33</v>
      </c>
    </row>
    <row r="34" spans="2:4" x14ac:dyDescent="0.2">
      <c r="B34" t="s">
        <v>115</v>
      </c>
    </row>
    <row r="35" spans="2:4" x14ac:dyDescent="0.2">
      <c r="B35" t="s">
        <v>116</v>
      </c>
    </row>
    <row r="36" spans="2:4" x14ac:dyDescent="0.2">
      <c r="B36" t="s">
        <v>117</v>
      </c>
    </row>
    <row r="37" spans="2:4" x14ac:dyDescent="0.2">
      <c r="B37" t="s">
        <v>118</v>
      </c>
      <c r="D37">
        <v>38</v>
      </c>
    </row>
    <row r="38" spans="2:4" x14ac:dyDescent="0.2">
      <c r="B38" t="s">
        <v>119</v>
      </c>
    </row>
    <row r="39" spans="2:4" x14ac:dyDescent="0.2">
      <c r="B39" t="s">
        <v>120</v>
      </c>
    </row>
    <row r="40" spans="2:4" x14ac:dyDescent="0.2">
      <c r="B40" t="s">
        <v>121</v>
      </c>
    </row>
    <row r="41" spans="2:4" x14ac:dyDescent="0.2">
      <c r="B41" t="s">
        <v>122</v>
      </c>
      <c r="D41">
        <v>18</v>
      </c>
    </row>
    <row r="42" spans="2:4" x14ac:dyDescent="0.2">
      <c r="B42" t="s">
        <v>123</v>
      </c>
    </row>
    <row r="43" spans="2:4" x14ac:dyDescent="0.2">
      <c r="B43" t="s">
        <v>124</v>
      </c>
    </row>
    <row r="44" spans="2:4" x14ac:dyDescent="0.2">
      <c r="B44" t="s">
        <v>125</v>
      </c>
    </row>
    <row r="45" spans="2:4" x14ac:dyDescent="0.2">
      <c r="B45" t="s">
        <v>126</v>
      </c>
      <c r="D45">
        <v>112</v>
      </c>
    </row>
    <row r="46" spans="2:4" x14ac:dyDescent="0.2">
      <c r="B46" t="s">
        <v>127</v>
      </c>
    </row>
    <row r="47" spans="2:4" x14ac:dyDescent="0.2">
      <c r="B47" t="s">
        <v>128</v>
      </c>
    </row>
    <row r="48" spans="2:4" x14ac:dyDescent="0.2">
      <c r="B48" t="s">
        <v>129</v>
      </c>
    </row>
    <row r="49" spans="2:7" x14ac:dyDescent="0.2">
      <c r="B49" t="s">
        <v>130</v>
      </c>
      <c r="D49">
        <v>8</v>
      </c>
    </row>
    <row r="51" spans="2:7" x14ac:dyDescent="0.2">
      <c r="G51" s="9"/>
    </row>
    <row r="53" spans="2:7" x14ac:dyDescent="0.2">
      <c r="B53" s="2">
        <v>2006</v>
      </c>
      <c r="D53" s="1">
        <f>SUM(D6:D9)</f>
        <v>1724</v>
      </c>
    </row>
    <row r="54" spans="2:7" x14ac:dyDescent="0.2">
      <c r="B54" s="2">
        <v>2007</v>
      </c>
      <c r="D54" s="1">
        <f>SUM(D10:D13)</f>
        <v>278</v>
      </c>
    </row>
    <row r="55" spans="2:7" x14ac:dyDescent="0.2">
      <c r="B55" s="2">
        <v>2008</v>
      </c>
      <c r="D55" s="1">
        <f>SUM(D14:D17)</f>
        <v>752</v>
      </c>
    </row>
    <row r="56" spans="2:7" x14ac:dyDescent="0.2">
      <c r="B56" s="2">
        <v>2009</v>
      </c>
      <c r="D56" s="1">
        <f>SUM(D18:D21)</f>
        <v>584</v>
      </c>
    </row>
    <row r="57" spans="2:7" x14ac:dyDescent="0.2">
      <c r="B57" s="2">
        <v>2010</v>
      </c>
      <c r="D57">
        <f>SUM(D22:D25)</f>
        <v>115</v>
      </c>
    </row>
    <row r="58" spans="2:7" x14ac:dyDescent="0.2">
      <c r="B58" s="2">
        <v>2011</v>
      </c>
      <c r="D58">
        <f>SUM(D26:D29)</f>
        <v>5</v>
      </c>
    </row>
    <row r="59" spans="2:7" x14ac:dyDescent="0.2">
      <c r="B59" s="2">
        <v>2012</v>
      </c>
      <c r="D59">
        <f>SUM(D30:D33)</f>
        <v>33</v>
      </c>
    </row>
    <row r="60" spans="2:7" x14ac:dyDescent="0.2">
      <c r="B60" s="2">
        <v>2013</v>
      </c>
      <c r="D60">
        <f>SUM(D34:D37)</f>
        <v>38</v>
      </c>
    </row>
    <row r="61" spans="2:7" x14ac:dyDescent="0.2">
      <c r="B61" s="2">
        <v>2014</v>
      </c>
      <c r="D61">
        <v>18</v>
      </c>
    </row>
    <row r="62" spans="2:7" x14ac:dyDescent="0.2">
      <c r="B62" s="2">
        <v>2015</v>
      </c>
      <c r="D62">
        <v>112</v>
      </c>
    </row>
    <row r="63" spans="2:7" x14ac:dyDescent="0.2">
      <c r="B63" s="2">
        <v>2016</v>
      </c>
      <c r="D63">
        <v>8</v>
      </c>
    </row>
    <row r="64" spans="2:7" x14ac:dyDescent="0.2">
      <c r="B64" s="2">
        <v>2017</v>
      </c>
      <c r="D64">
        <v>4</v>
      </c>
    </row>
    <row r="66" spans="2:4" x14ac:dyDescent="0.2">
      <c r="B66" s="2">
        <v>2019</v>
      </c>
      <c r="D66">
        <v>6</v>
      </c>
    </row>
    <row r="67" spans="2:4" x14ac:dyDescent="0.2">
      <c r="B67" s="2">
        <v>2020</v>
      </c>
      <c r="D67">
        <v>392</v>
      </c>
    </row>
    <row r="68" spans="2:4" x14ac:dyDescent="0.2">
      <c r="B68" s="2">
        <v>2021</v>
      </c>
      <c r="D68">
        <v>0</v>
      </c>
    </row>
    <row r="69" spans="2:4" x14ac:dyDescent="0.2">
      <c r="B69" s="2">
        <v>2022</v>
      </c>
      <c r="D69">
        <v>84</v>
      </c>
    </row>
  </sheetData>
  <phoneticPr fontId="3" type="noConversion"/>
  <pageMargins left="0.75" right="0.75" top="1" bottom="1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Rehabilitación</vt:lpstr>
      <vt:lpstr>IMV</vt:lpstr>
    </vt:vector>
  </TitlesOfParts>
  <Manager/>
  <Company>xxx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felipe</cp:lastModifiedBy>
  <cp:revision/>
  <dcterms:created xsi:type="dcterms:W3CDTF">2002-04-04T09:09:03Z</dcterms:created>
  <dcterms:modified xsi:type="dcterms:W3CDTF">2023-12-04T10:09:22Z</dcterms:modified>
  <cp:category/>
  <cp:contentStatus/>
</cp:coreProperties>
</file>